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C:\Users\Black.huang\Desktop\HC\01-【美维科技工作】\02-【环保管理】\13-【碳核查体系14064】\2024年14064碳核查体系\04-【准备工作】\"/>
    </mc:Choice>
  </mc:AlternateContent>
  <xr:revisionPtr revIDLastSave="0" documentId="13_ncr:1_{19E1D739-056B-4C0D-877F-66D08A62C7DA}" xr6:coauthVersionLast="36" xr6:coauthVersionMax="36" xr10:uidLastSave="{00000000-0000-0000-0000-000000000000}"/>
  <bookViews>
    <workbookView xWindow="0" yWindow="0" windowWidth="18350" windowHeight="8090" tabRatio="875" firstSheet="10" activeTab="11" xr2:uid="{00000000-000D-0000-FFFF-FFFF00000000}"/>
  </bookViews>
  <sheets>
    <sheet name="表0-排放源鉴别表" sheetId="39" state="hidden" r:id="rId1"/>
    <sheet name="附表1-燃料燃烧排放因子" sheetId="7" state="hidden" r:id="rId2"/>
    <sheet name="表6货物上游运输和配送产生的排放（海运）" sheetId="52" r:id="rId3"/>
    <sheet name="表7货物上游运输和配送产生的排放（陆运）" sheetId="58" r:id="rId4"/>
    <sheet name="表8货物上游运输和配送产生的排放（空运）" sheetId="57" r:id="rId5"/>
    <sheet name="表9货物下游运输和配送产生的排放（海运）" sheetId="60" r:id="rId6"/>
    <sheet name="表10货物下游运输和配送产生的排放（陆运）" sheetId="59" r:id="rId7"/>
    <sheet name="表11货物下游运输和配送产生的排放（空运）" sheetId="61" r:id="rId8"/>
    <sheet name="表12货物下游运输和配送产生的排放（快递）" sheetId="65" r:id="rId9"/>
    <sheet name="表13员工通勤产生的排放" sheetId="54" r:id="rId10"/>
    <sheet name="表14商务差旅产生的排放（飞机）" sheetId="56" r:id="rId11"/>
    <sheet name="表15商务差旅产生的排放（高铁）" sheetId="62" r:id="rId12"/>
    <sheet name="表16商务差旅产生的排放 (大巴)" sheetId="63" r:id="rId13"/>
    <sheet name="表17商务差旅产生的排放 (出租车)" sheetId="64" r:id="rId14"/>
    <sheet name="Sheet1" sheetId="66" r:id="rId15"/>
    <sheet name="附表2-制程排放因子" sheetId="10" state="hidden" r:id="rId16"/>
    <sheet name="附表3-逸散排放因子" sheetId="8" state="hidden" r:id="rId17"/>
    <sheet name="附表4-能源间接（电力）排放因子" sheetId="9" state="hidden" r:id="rId18"/>
  </sheets>
  <definedNames>
    <definedName name="_xlnm._FilterDatabase" localSheetId="6" hidden="1">'表10货物下游运输和配送产生的排放（陆运）'!$B$3:$H$411</definedName>
    <definedName name="_xlnm._FilterDatabase" localSheetId="7" hidden="1">'表11货物下游运输和配送产生的排放（空运）'!$B$3:$L$767</definedName>
    <definedName name="_xlnm._FilterDatabase" localSheetId="8" hidden="1">'表12货物下游运输和配送产生的排放（快递）'!$B$3:$H$2694</definedName>
    <definedName name="_xlnm._FilterDatabase" localSheetId="9" hidden="1">表13员工通勤产生的排放!#REF!</definedName>
    <definedName name="_xlnm._FilterDatabase" localSheetId="10" hidden="1">'表14商务差旅产生的排放（飞机）'!#REF!</definedName>
    <definedName name="_xlnm._FilterDatabase" localSheetId="11" hidden="1">'表15商务差旅产生的排放（高铁）'!#REF!</definedName>
    <definedName name="_xlnm._FilterDatabase" localSheetId="12" hidden="1">'表16商务差旅产生的排放 (大巴)'!#REF!</definedName>
    <definedName name="_xlnm._FilterDatabase" localSheetId="13" hidden="1">'表17商务差旅产生的排放 (出租车)'!#REF!</definedName>
    <definedName name="_xlnm._FilterDatabase" localSheetId="2" hidden="1">'表6货物上游运输和配送产生的排放（海运）'!$B$3:$M$74</definedName>
    <definedName name="_xlnm._FilterDatabase" localSheetId="3" hidden="1">'表7货物上游运输和配送产生的排放（陆运）'!$B$3:$H$59</definedName>
    <definedName name="_xlnm._FilterDatabase" localSheetId="4" hidden="1">'表8货物上游运输和配送产生的排放（空运）'!$B$3:$M$761</definedName>
    <definedName name="_xlnm._FilterDatabase" localSheetId="5" hidden="1">'表9货物下游运输和配送产生的排放（海运）'!#REF!</definedName>
    <definedName name="HFC" localSheetId="0">#REF!</definedName>
    <definedName name="HFC">#REF!</definedName>
    <definedName name="PFC">#REF!</definedName>
  </definedNames>
  <calcPr calcId="191029"/>
</workbook>
</file>

<file path=xl/calcChain.xml><?xml version="1.0" encoding="utf-8"?>
<calcChain xmlns="http://schemas.openxmlformats.org/spreadsheetml/2006/main">
  <c r="O180" i="8" l="1"/>
  <c r="L180" i="8"/>
  <c r="J180" i="8"/>
  <c r="O179" i="8"/>
  <c r="L179" i="8"/>
  <c r="J179" i="8"/>
  <c r="K166" i="8"/>
  <c r="J165" i="8"/>
  <c r="H158" i="8"/>
  <c r="D158" i="8"/>
  <c r="H157" i="8"/>
  <c r="D157" i="8"/>
  <c r="H156" i="8"/>
  <c r="D156" i="8"/>
  <c r="H155" i="8"/>
  <c r="D155" i="8"/>
  <c r="H154" i="8"/>
  <c r="D154" i="8"/>
  <c r="H153" i="8"/>
  <c r="D153" i="8"/>
  <c r="H152" i="8"/>
  <c r="D152" i="8"/>
  <c r="H151" i="8"/>
  <c r="D151" i="8"/>
  <c r="I146" i="8"/>
  <c r="H146" i="8"/>
  <c r="F146" i="8"/>
  <c r="I145" i="8"/>
  <c r="H145" i="8"/>
  <c r="F145" i="8"/>
  <c r="D108" i="8"/>
  <c r="D104" i="8"/>
  <c r="D102" i="8"/>
  <c r="D101" i="8"/>
  <c r="D100" i="8"/>
  <c r="D99" i="8"/>
  <c r="K31" i="8"/>
  <c r="J31" i="8"/>
  <c r="K30" i="8"/>
  <c r="J30" i="8"/>
  <c r="K29" i="8"/>
  <c r="J29" i="8"/>
  <c r="K28" i="8"/>
  <c r="J28" i="8"/>
  <c r="K27" i="8"/>
  <c r="J27" i="8"/>
  <c r="K26" i="8"/>
  <c r="J26" i="8"/>
  <c r="J24" i="8"/>
  <c r="J23" i="8"/>
  <c r="J22" i="8"/>
  <c r="J21" i="8"/>
  <c r="J20" i="8"/>
  <c r="J19" i="8"/>
  <c r="J18" i="8"/>
  <c r="J17" i="8"/>
  <c r="J16" i="8"/>
  <c r="J15" i="8"/>
  <c r="J14" i="8"/>
  <c r="J13" i="8"/>
  <c r="J12" i="8"/>
  <c r="J11" i="8"/>
  <c r="J10" i="8"/>
  <c r="J9" i="8"/>
  <c r="J8" i="8"/>
  <c r="J7" i="8"/>
  <c r="K6" i="8"/>
  <c r="G192" i="10"/>
  <c r="H178" i="10"/>
  <c r="H177" i="10"/>
  <c r="H176" i="10"/>
  <c r="H175" i="10"/>
  <c r="H174" i="10"/>
  <c r="I159" i="10"/>
  <c r="D159" i="10"/>
  <c r="I158" i="10"/>
  <c r="D158" i="10"/>
  <c r="I157" i="10"/>
  <c r="D157" i="10"/>
  <c r="I156" i="10"/>
  <c r="D156" i="10"/>
  <c r="I155" i="10"/>
  <c r="D155" i="10"/>
  <c r="I154" i="10"/>
  <c r="D154" i="10"/>
  <c r="E130" i="10"/>
  <c r="E104" i="10"/>
  <c r="E103" i="10"/>
  <c r="E102" i="10"/>
  <c r="I85" i="10"/>
  <c r="I84" i="10"/>
  <c r="I83" i="10"/>
  <c r="I82" i="10"/>
  <c r="I81" i="10"/>
  <c r="I80" i="10"/>
  <c r="I79" i="10"/>
  <c r="G67" i="10"/>
  <c r="G66" i="10"/>
  <c r="G65" i="10"/>
  <c r="E36" i="10"/>
  <c r="E35" i="10"/>
  <c r="F7" i="10"/>
  <c r="F6" i="10"/>
  <c r="F188" i="7"/>
  <c r="F187" i="7"/>
  <c r="J183" i="7"/>
  <c r="J182" i="7"/>
  <c r="J181" i="7"/>
  <c r="J180" i="7"/>
  <c r="O179" i="7"/>
  <c r="J179" i="7"/>
  <c r="O178" i="7"/>
  <c r="J178" i="7"/>
  <c r="O177" i="7"/>
  <c r="J177" i="7"/>
  <c r="J176" i="7"/>
  <c r="J175" i="7"/>
  <c r="J174" i="7"/>
  <c r="J173" i="7"/>
  <c r="J172" i="7"/>
  <c r="J171" i="7"/>
  <c r="J170" i="7"/>
  <c r="J169" i="7"/>
  <c r="J168" i="7"/>
  <c r="J167" i="7"/>
  <c r="J166" i="7"/>
  <c r="J165" i="7"/>
  <c r="J164" i="7"/>
  <c r="J163" i="7"/>
  <c r="J162" i="7"/>
  <c r="J161" i="7"/>
  <c r="J160" i="7"/>
  <c r="J159" i="7"/>
  <c r="O158" i="7"/>
  <c r="J158" i="7"/>
  <c r="J157" i="7"/>
  <c r="J156" i="7"/>
  <c r="J155" i="7"/>
  <c r="J154" i="7"/>
  <c r="J153" i="7"/>
  <c r="O152" i="7"/>
  <c r="J152" i="7"/>
  <c r="J151" i="7"/>
  <c r="J150" i="7"/>
  <c r="O149" i="7"/>
  <c r="J149" i="7"/>
  <c r="J148" i="7"/>
  <c r="J147" i="7"/>
  <c r="J146" i="7"/>
  <c r="J145" i="7"/>
  <c r="J144" i="7"/>
  <c r="J143" i="7"/>
  <c r="J142" i="7"/>
  <c r="J141" i="7"/>
  <c r="J140" i="7"/>
  <c r="J139" i="7"/>
  <c r="J138" i="7"/>
  <c r="J137" i="7"/>
  <c r="J136" i="7"/>
  <c r="J135" i="7"/>
  <c r="O134" i="7"/>
  <c r="J134" i="7"/>
  <c r="J133" i="7"/>
  <c r="J132" i="7"/>
  <c r="J131" i="7"/>
  <c r="J130" i="7"/>
  <c r="J129" i="7"/>
  <c r="J122" i="7"/>
  <c r="J121" i="7"/>
  <c r="J120" i="7"/>
  <c r="J119" i="7"/>
  <c r="O118" i="7"/>
  <c r="J118" i="7"/>
  <c r="O117" i="7"/>
  <c r="J117" i="7"/>
  <c r="O116" i="7"/>
  <c r="J116" i="7"/>
  <c r="J115" i="7"/>
  <c r="J114" i="7"/>
  <c r="J113" i="7"/>
  <c r="J112" i="7"/>
  <c r="J111" i="7"/>
  <c r="J110" i="7"/>
  <c r="J109" i="7"/>
  <c r="J108" i="7"/>
  <c r="J107" i="7"/>
  <c r="J106" i="7"/>
  <c r="J105" i="7"/>
  <c r="J104" i="7"/>
  <c r="J103" i="7"/>
  <c r="J102" i="7"/>
  <c r="J101" i="7"/>
  <c r="J100" i="7"/>
  <c r="J99" i="7"/>
  <c r="J98" i="7"/>
  <c r="O97" i="7"/>
  <c r="J97" i="7"/>
  <c r="J96" i="7"/>
  <c r="J95" i="7"/>
  <c r="J94" i="7"/>
  <c r="J93" i="7"/>
  <c r="J92" i="7"/>
  <c r="O91" i="7"/>
  <c r="J91" i="7"/>
  <c r="J90" i="7"/>
  <c r="J89" i="7"/>
  <c r="O88" i="7"/>
  <c r="J88" i="7"/>
  <c r="J87" i="7"/>
  <c r="J86" i="7"/>
  <c r="J85" i="7"/>
  <c r="J84" i="7"/>
  <c r="J83" i="7"/>
  <c r="J82" i="7"/>
  <c r="J81" i="7"/>
  <c r="J80" i="7"/>
  <c r="J79" i="7"/>
  <c r="J78" i="7"/>
  <c r="J77" i="7"/>
  <c r="J76" i="7"/>
  <c r="J75" i="7"/>
  <c r="J74" i="7"/>
  <c r="O73" i="7"/>
  <c r="J73" i="7"/>
  <c r="J72" i="7"/>
  <c r="J71" i="7"/>
  <c r="J70" i="7"/>
  <c r="J69" i="7"/>
  <c r="J68" i="7"/>
  <c r="R59" i="7"/>
  <c r="M59" i="7"/>
  <c r="R58" i="7"/>
  <c r="M58" i="7"/>
  <c r="I58" i="7"/>
  <c r="M57" i="7"/>
  <c r="I57" i="7"/>
  <c r="R56" i="7"/>
  <c r="M56" i="7"/>
  <c r="R55" i="7"/>
  <c r="M55" i="7"/>
  <c r="R54" i="7"/>
  <c r="M54" i="7"/>
  <c r="R53" i="7"/>
  <c r="M53" i="7"/>
  <c r="M52" i="7"/>
  <c r="M51" i="7"/>
  <c r="M50" i="7"/>
  <c r="M49" i="7"/>
  <c r="M48" i="7"/>
  <c r="M47" i="7"/>
  <c r="M46" i="7"/>
  <c r="M45" i="7"/>
  <c r="M44" i="7"/>
  <c r="M43" i="7"/>
  <c r="M42" i="7"/>
  <c r="M41" i="7"/>
  <c r="M40" i="7"/>
  <c r="M39" i="7"/>
  <c r="M38" i="7"/>
  <c r="M37" i="7"/>
  <c r="M36" i="7"/>
  <c r="M35" i="7"/>
  <c r="R34" i="7"/>
  <c r="M34" i="7"/>
  <c r="M33" i="7"/>
  <c r="M32" i="7"/>
  <c r="M31" i="7"/>
  <c r="M30" i="7"/>
  <c r="M29" i="7"/>
  <c r="R28" i="7"/>
  <c r="M28" i="7"/>
  <c r="M27" i="7"/>
  <c r="M26" i="7"/>
  <c r="R25" i="7"/>
  <c r="M25" i="7"/>
  <c r="M24" i="7"/>
  <c r="R23" i="7"/>
  <c r="M23" i="7"/>
  <c r="M22" i="7"/>
  <c r="M21" i="7"/>
  <c r="R20" i="7"/>
  <c r="M20" i="7"/>
  <c r="M19" i="7"/>
  <c r="M18" i="7"/>
  <c r="M17" i="7"/>
  <c r="R16" i="7"/>
  <c r="M16" i="7"/>
  <c r="M15" i="7"/>
  <c r="M14" i="7"/>
  <c r="M13" i="7"/>
  <c r="M12" i="7"/>
  <c r="M11" i="7"/>
  <c r="R10" i="7"/>
  <c r="M10" i="7"/>
  <c r="M9" i="7"/>
  <c r="M8" i="7"/>
  <c r="M7" i="7"/>
  <c r="M6" i="7"/>
  <c r="M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E3" authorId="0" shapeId="0" xr:uid="{00000000-0006-0000-0900-000001000000}">
      <text>
        <r>
          <rPr>
            <b/>
            <sz val="9"/>
            <rFont val="宋体"/>
            <family val="3"/>
            <charset val="134"/>
          </rPr>
          <t>Administrator:</t>
        </r>
        <r>
          <rPr>
            <sz val="9"/>
            <rFont val="宋体"/>
            <family val="3"/>
            <charset val="134"/>
          </rPr>
          <t xml:space="preserve">
毛重</t>
        </r>
      </text>
    </comment>
    <comment ref="M3" authorId="1" shapeId="0" xr:uid="{00000000-0006-0000-0900-000002000000}">
      <text>
        <r>
          <rPr>
            <b/>
            <sz val="9"/>
            <rFont val="宋体"/>
            <family val="3"/>
            <charset val="134"/>
          </rPr>
          <t>Admin:</t>
        </r>
        <r>
          <rPr>
            <sz val="9"/>
            <rFont val="宋体"/>
            <family val="3"/>
            <charset val="134"/>
          </rPr>
          <t xml:space="preserve">
起点到起始机场和机场到终点机场短驳运输车型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Black.Huang</author>
  </authors>
  <commentList>
    <comment ref="D3" authorId="0" shapeId="0" xr:uid="{00000000-0006-0000-0A00-000001000000}">
      <text>
        <r>
          <rPr>
            <b/>
            <sz val="9"/>
            <rFont val="宋体"/>
            <family val="3"/>
            <charset val="134"/>
          </rPr>
          <t>Administrator:</t>
        </r>
        <r>
          <rPr>
            <sz val="9"/>
            <rFont val="宋体"/>
            <family val="3"/>
            <charset val="134"/>
          </rPr>
          <t xml:space="preserve">
毛重</t>
        </r>
      </text>
    </comment>
    <comment ref="B4" authorId="1" shapeId="0" xr:uid="{00000000-0006-0000-0A00-000002000000}">
      <text>
        <r>
          <rPr>
            <b/>
            <sz val="9"/>
            <rFont val="宋体"/>
            <family val="3"/>
            <charset val="134"/>
          </rPr>
          <t>Black.Huang:</t>
        </r>
        <r>
          <rPr>
            <sz val="9"/>
            <rFont val="宋体"/>
            <family val="3"/>
            <charset val="134"/>
          </rPr>
          <t xml:space="preserve">
外高桥</t>
        </r>
      </text>
    </comment>
    <comment ref="B28" authorId="1" shapeId="0" xr:uid="{00000000-0006-0000-0A00-000003000000}">
      <text>
        <r>
          <rPr>
            <b/>
            <sz val="9"/>
            <rFont val="宋体"/>
            <family val="3"/>
            <charset val="134"/>
          </rPr>
          <t>Black.Huang:</t>
        </r>
        <r>
          <rPr>
            <sz val="9"/>
            <rFont val="宋体"/>
            <family val="3"/>
            <charset val="134"/>
          </rPr>
          <t xml:space="preserve">
嘉兴物流园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E3" authorId="0" shapeId="0" xr:uid="{00000000-0006-0000-0B00-000001000000}">
      <text>
        <r>
          <rPr>
            <b/>
            <sz val="9"/>
            <rFont val="宋体"/>
            <family val="3"/>
            <charset val="134"/>
          </rPr>
          <t>Administrator:</t>
        </r>
        <r>
          <rPr>
            <sz val="9"/>
            <rFont val="宋体"/>
            <family val="3"/>
            <charset val="134"/>
          </rPr>
          <t xml:space="preserve">
毛重</t>
        </r>
      </text>
    </comment>
    <comment ref="M3" authorId="1" shapeId="0" xr:uid="{00000000-0006-0000-0B00-000002000000}">
      <text>
        <r>
          <rPr>
            <b/>
            <sz val="9"/>
            <rFont val="宋体"/>
            <family val="3"/>
            <charset val="134"/>
          </rPr>
          <t>Admin:</t>
        </r>
        <r>
          <rPr>
            <sz val="9"/>
            <rFont val="宋体"/>
            <family val="3"/>
            <charset val="134"/>
          </rPr>
          <t xml:space="preserve">
起点到起始机场和机场到终点机场短驳运输车型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D3" authorId="0" shapeId="0" xr:uid="{00000000-0006-0000-0C00-000001000000}">
      <text>
        <r>
          <rPr>
            <b/>
            <sz val="9"/>
            <rFont val="宋体"/>
            <family val="3"/>
            <charset val="134"/>
          </rPr>
          <t>Administrator:</t>
        </r>
        <r>
          <rPr>
            <sz val="9"/>
            <rFont val="宋体"/>
            <family val="3"/>
            <charset val="134"/>
          </rPr>
          <t xml:space="preserve">
毛重</t>
        </r>
      </text>
    </comment>
    <comment ref="L3" authorId="1" shapeId="0" xr:uid="{00000000-0006-0000-0C00-000002000000}">
      <text>
        <r>
          <rPr>
            <b/>
            <sz val="9"/>
            <rFont val="宋体"/>
            <family val="3"/>
            <charset val="134"/>
          </rPr>
          <t>Admin:</t>
        </r>
        <r>
          <rPr>
            <sz val="9"/>
            <rFont val="宋体"/>
            <family val="3"/>
            <charset val="134"/>
          </rPr>
          <t xml:space="preserve">
起点到起始机场和机场到终点机场短驳运输车型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0000000-0006-0000-0D00-000001000000}">
      <text>
        <r>
          <rPr>
            <b/>
            <sz val="9"/>
            <rFont val="宋体"/>
            <family val="3"/>
            <charset val="134"/>
          </rPr>
          <t>Administrator:</t>
        </r>
        <r>
          <rPr>
            <sz val="9"/>
            <rFont val="宋体"/>
            <family val="3"/>
            <charset val="134"/>
          </rPr>
          <t xml:space="preserve">
毛重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D3" authorId="0" shapeId="0" xr:uid="{00000000-0006-0000-0E00-000001000000}">
      <text>
        <r>
          <rPr>
            <b/>
            <sz val="9"/>
            <rFont val="宋体"/>
            <family val="3"/>
            <charset val="134"/>
          </rPr>
          <t>Administrator:</t>
        </r>
        <r>
          <rPr>
            <sz val="9"/>
            <rFont val="宋体"/>
            <family val="3"/>
            <charset val="134"/>
          </rPr>
          <t xml:space="preserve">
毛重</t>
        </r>
      </text>
    </comment>
    <comment ref="L3" authorId="1" shapeId="0" xr:uid="{00000000-0006-0000-0E00-000002000000}">
      <text>
        <r>
          <rPr>
            <b/>
            <sz val="9"/>
            <rFont val="宋体"/>
            <family val="3"/>
            <charset val="134"/>
          </rPr>
          <t>Admin:</t>
        </r>
        <r>
          <rPr>
            <sz val="9"/>
            <rFont val="宋体"/>
            <family val="3"/>
            <charset val="134"/>
          </rPr>
          <t xml:space="preserve">
起点到起始机场和机场到终点机场短驳运输车型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0000000-0006-0000-0F00-000001000000}">
      <text>
        <r>
          <rPr>
            <b/>
            <sz val="9"/>
            <rFont val="宋体"/>
            <family val="3"/>
            <charset val="134"/>
          </rPr>
          <t>Administrator:</t>
        </r>
        <r>
          <rPr>
            <sz val="9"/>
            <rFont val="宋体"/>
            <family val="3"/>
            <charset val="134"/>
          </rPr>
          <t xml:space="preserve">
毛重</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Hu, Qi Rui 胡启睿</author>
  </authors>
  <commentList>
    <comment ref="E3" authorId="0" shapeId="0" xr:uid="{2B893B9E-69FB-47BA-AFD7-B58DF18F01EA}">
      <text>
        <r>
          <rPr>
            <b/>
            <sz val="9"/>
            <color indexed="81"/>
            <rFont val="宋体"/>
            <family val="3"/>
            <charset val="134"/>
          </rPr>
          <t>Hu, Qi Rui 胡启睿:</t>
        </r>
        <r>
          <rPr>
            <sz val="9"/>
            <color indexed="81"/>
            <rFont val="宋体"/>
            <family val="3"/>
            <charset val="134"/>
          </rPr>
          <t xml:space="preserve">
估算</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Harry Chen (陈洪)</author>
    <author>780202</author>
  </authors>
  <commentList>
    <comment ref="A148" authorId="0" shapeId="0" xr:uid="{00000000-0006-0000-1700-000001000000}">
      <text>
        <r>
          <rPr>
            <b/>
            <sz val="9"/>
            <rFont val="宋体"/>
            <family val="3"/>
            <charset val="134"/>
          </rPr>
          <t>Harry Chen (陈洪):</t>
        </r>
        <r>
          <rPr>
            <sz val="9"/>
            <rFont val="宋体"/>
            <family val="3"/>
            <charset val="134"/>
          </rPr>
          <t xml:space="preserve">
范畴三</t>
        </r>
      </text>
    </comment>
    <comment ref="Q179" authorId="1" shapeId="0" xr:uid="{00000000-0006-0000-1700-000002000000}">
      <text>
        <r>
          <rPr>
            <sz val="9"/>
            <rFont val="宋体"/>
            <family val="3"/>
            <charset val="134"/>
          </rPr>
          <t>由表3每年廢水總量之COD*O151（排放減量係數）或
BOD*O152</t>
        </r>
      </text>
    </comment>
  </commentList>
</comments>
</file>

<file path=xl/sharedStrings.xml><?xml version="1.0" encoding="utf-8"?>
<sst xmlns="http://schemas.openxmlformats.org/spreadsheetml/2006/main" count="31644" uniqueCount="4271">
  <si>
    <r>
      <rPr>
        <b/>
        <sz val="11"/>
        <color indexed="9"/>
        <rFont val="宋体"/>
        <family val="3"/>
        <charset val="134"/>
      </rPr>
      <t>排放类别</t>
    </r>
  </si>
  <si>
    <r>
      <rPr>
        <b/>
        <sz val="11"/>
        <color rgb="FFFFFFFF"/>
        <rFont val="宋体"/>
        <family val="3"/>
        <charset val="134"/>
      </rPr>
      <t>排放子类别</t>
    </r>
  </si>
  <si>
    <r>
      <rPr>
        <b/>
        <sz val="11"/>
        <color indexed="9"/>
        <rFont val="宋体"/>
        <family val="3"/>
        <charset val="134"/>
      </rPr>
      <t>排放源</t>
    </r>
  </si>
  <si>
    <r>
      <rPr>
        <b/>
        <sz val="11"/>
        <color indexed="9"/>
        <rFont val="宋体"/>
        <family val="3"/>
        <charset val="134"/>
      </rPr>
      <t>设施</t>
    </r>
    <r>
      <rPr>
        <b/>
        <sz val="11"/>
        <color indexed="9"/>
        <rFont val="Times New Roman"/>
        <family val="1"/>
      </rPr>
      <t>/</t>
    </r>
    <r>
      <rPr>
        <b/>
        <sz val="11"/>
        <color indexed="9"/>
        <rFont val="宋体"/>
        <family val="3"/>
        <charset val="134"/>
      </rPr>
      <t>过程</t>
    </r>
  </si>
  <si>
    <t>负责部门</t>
  </si>
  <si>
    <r>
      <rPr>
        <sz val="11"/>
        <color theme="1"/>
        <rFont val="宋体"/>
        <family val="3"/>
        <charset val="134"/>
      </rPr>
      <t>类别一：直接温室气体排放</t>
    </r>
  </si>
  <si>
    <r>
      <rPr>
        <sz val="11"/>
        <rFont val="宋体"/>
        <family val="3"/>
        <charset val="134"/>
      </rPr>
      <t>固定燃烧源排放</t>
    </r>
  </si>
  <si>
    <r>
      <rPr>
        <sz val="11"/>
        <rFont val="宋体"/>
        <family val="3"/>
        <charset val="134"/>
      </rPr>
      <t>天然气</t>
    </r>
  </si>
  <si>
    <r>
      <rPr>
        <sz val="11"/>
        <rFont val="宋体"/>
        <family val="3"/>
        <charset val="134"/>
      </rPr>
      <t>柴油</t>
    </r>
  </si>
  <si>
    <r>
      <rPr>
        <sz val="11"/>
        <rFont val="宋体"/>
        <family val="3"/>
        <charset val="134"/>
      </rPr>
      <t>移动燃烧源排放</t>
    </r>
  </si>
  <si>
    <r>
      <rPr>
        <sz val="11"/>
        <rFont val="宋体"/>
        <family val="3"/>
        <charset val="134"/>
      </rPr>
      <t>汽油</t>
    </r>
  </si>
  <si>
    <r>
      <rPr>
        <sz val="11"/>
        <rFont val="宋体"/>
        <family val="3"/>
        <charset val="134"/>
      </rPr>
      <t>工业过程排放</t>
    </r>
  </si>
  <si>
    <r>
      <rPr>
        <sz val="11"/>
        <rFont val="宋体"/>
        <family val="3"/>
        <charset val="134"/>
      </rPr>
      <t>来自人类活动的逸散排放</t>
    </r>
  </si>
  <si>
    <t>甲烷</t>
  </si>
  <si>
    <t>废水处理甲烷逸散</t>
  </si>
  <si>
    <t>化粪池甲烷逸散</t>
  </si>
  <si>
    <t>七氟丙烷逸散</t>
  </si>
  <si>
    <t>二氧化碳逸散</t>
  </si>
  <si>
    <t>干粉灭火器</t>
  </si>
  <si>
    <r>
      <rPr>
        <sz val="11"/>
        <rFont val="宋体"/>
        <family val="3"/>
        <charset val="134"/>
      </rPr>
      <t>类别二：能源间接温室气体排放</t>
    </r>
  </si>
  <si>
    <t>输入电力产生的间接排放</t>
  </si>
  <si>
    <r>
      <rPr>
        <sz val="11"/>
        <rFont val="宋体"/>
        <family val="3"/>
        <charset val="134"/>
      </rPr>
      <t>外购电力</t>
    </r>
  </si>
  <si>
    <t>输入能源产生的间接排放</t>
  </si>
  <si>
    <t>外购热力、压缩空气</t>
  </si>
  <si>
    <r>
      <rPr>
        <sz val="11"/>
        <rFont val="宋体"/>
        <family val="3"/>
        <charset val="134"/>
      </rPr>
      <t>类别三：运输产生的间接温室气体排放</t>
    </r>
  </si>
  <si>
    <t>货物上游运输和配送产生的排放</t>
  </si>
  <si>
    <t>货物下游运输和配送产生的排放</t>
  </si>
  <si>
    <t>员工通勤产生的排放</t>
  </si>
  <si>
    <t>客户和访客交通产生的排放</t>
  </si>
  <si>
    <t>商务差旅产生的排放</t>
  </si>
  <si>
    <r>
      <rPr>
        <sz val="11"/>
        <color theme="1"/>
        <rFont val="宋体"/>
        <family val="3"/>
        <charset val="134"/>
      </rPr>
      <t>一、固定源与移动源</t>
    </r>
    <r>
      <rPr>
        <sz val="11"/>
        <color theme="1"/>
        <rFont val="Times New Roman"/>
        <family val="1"/>
      </rPr>
      <t>(</t>
    </r>
    <r>
      <rPr>
        <sz val="11"/>
        <color theme="1"/>
        <rFont val="宋体"/>
        <family val="3"/>
        <charset val="134"/>
      </rPr>
      <t>燃料</t>
    </r>
    <r>
      <rPr>
        <sz val="11"/>
        <color theme="1"/>
        <rFont val="Times New Roman"/>
        <family val="1"/>
      </rPr>
      <t>)CO2</t>
    </r>
    <r>
      <rPr>
        <sz val="11"/>
        <color theme="1"/>
        <rFont val="宋体"/>
        <family val="3"/>
        <charset val="134"/>
      </rPr>
      <t>排放系数</t>
    </r>
  </si>
  <si>
    <r>
      <rPr>
        <sz val="10"/>
        <rFont val="標楷體"/>
        <family val="2"/>
      </rPr>
      <t>气体种类</t>
    </r>
  </si>
  <si>
    <r>
      <rPr>
        <sz val="10"/>
        <rFont val="標楷體"/>
        <family val="2"/>
      </rPr>
      <t>排放形式</t>
    </r>
  </si>
  <si>
    <r>
      <rPr>
        <sz val="10"/>
        <rFont val="標楷體"/>
        <family val="2"/>
      </rPr>
      <t>排放源类别</t>
    </r>
  </si>
  <si>
    <r>
      <rPr>
        <sz val="10"/>
        <rFont val="標楷體"/>
        <family val="2"/>
      </rPr>
      <t>燃料别</t>
    </r>
  </si>
  <si>
    <r>
      <rPr>
        <sz val="10"/>
        <rFont val="Times New Roman"/>
        <family val="1"/>
      </rPr>
      <t>IPCC</t>
    </r>
    <r>
      <rPr>
        <sz val="10"/>
        <rFont val="標楷體"/>
        <family val="2"/>
      </rPr>
      <t>原始系数名称</t>
    </r>
  </si>
  <si>
    <t>A</t>
  </si>
  <si>
    <t>B</t>
  </si>
  <si>
    <t>C=A×B×(44/12)×1000</t>
  </si>
  <si>
    <t>D</t>
  </si>
  <si>
    <t>E</t>
  </si>
  <si>
    <r>
      <rPr>
        <sz val="10"/>
        <rFont val="Times New Roman"/>
        <family val="1"/>
      </rPr>
      <t>F=C×4186.8×10</t>
    </r>
    <r>
      <rPr>
        <vertAlign val="superscript"/>
        <sz val="10"/>
        <rFont val="Times New Roman"/>
        <family val="1"/>
      </rPr>
      <t>-9</t>
    </r>
    <r>
      <rPr>
        <sz val="10"/>
        <rFont val="Times New Roman"/>
        <family val="1"/>
      </rPr>
      <t>×10</t>
    </r>
    <r>
      <rPr>
        <vertAlign val="superscript"/>
        <sz val="10"/>
        <rFont val="Times New Roman"/>
        <family val="1"/>
      </rPr>
      <t>-3</t>
    </r>
  </si>
  <si>
    <r>
      <rPr>
        <sz val="10"/>
        <rFont val="標楷體"/>
        <family val="2"/>
      </rPr>
      <t>中国</t>
    </r>
  </si>
  <si>
    <t>IPCC 2006年C排放系数</t>
  </si>
  <si>
    <r>
      <rPr>
        <sz val="10"/>
        <rFont val="標楷體"/>
        <family val="2"/>
      </rPr>
      <t>碳氧化因子</t>
    </r>
  </si>
  <si>
    <t>IPCC 2006年CO2排放系数</t>
  </si>
  <si>
    <t>IPCC 2006年CO2排放系数之不确定性</t>
  </si>
  <si>
    <r>
      <rPr>
        <sz val="10"/>
        <rFont val="標楷體"/>
        <family val="2"/>
      </rPr>
      <t>原始系数</t>
    </r>
  </si>
  <si>
    <r>
      <rPr>
        <sz val="10"/>
        <rFont val="標楷體"/>
        <family val="2"/>
      </rPr>
      <t>热值</t>
    </r>
  </si>
  <si>
    <r>
      <rPr>
        <sz val="10"/>
        <rFont val="標楷體"/>
        <family val="2"/>
      </rPr>
      <t>建议排放系数</t>
    </r>
  </si>
  <si>
    <t>C排放
系数</t>
  </si>
  <si>
    <r>
      <rPr>
        <sz val="10"/>
        <rFont val="標楷體"/>
        <family val="2"/>
      </rPr>
      <t>单位</t>
    </r>
  </si>
  <si>
    <t>CO2排放系数</t>
  </si>
  <si>
    <t>95%信赖区间下限</t>
  </si>
  <si>
    <t>95%信赖区间上限</t>
  </si>
  <si>
    <r>
      <rPr>
        <sz val="10"/>
        <rFont val="標楷體"/>
        <family val="2"/>
      </rPr>
      <t>热值单位</t>
    </r>
  </si>
  <si>
    <r>
      <rPr>
        <sz val="10"/>
        <rFont val="標楷體"/>
        <family val="2"/>
      </rPr>
      <t>数值</t>
    </r>
  </si>
  <si>
    <t>CO2</t>
  </si>
  <si>
    <r>
      <rPr>
        <sz val="10"/>
        <rFont val="標楷體"/>
        <family val="2"/>
      </rPr>
      <t>固定源</t>
    </r>
  </si>
  <si>
    <r>
      <rPr>
        <sz val="10"/>
        <rFont val="標楷體"/>
        <family val="2"/>
      </rPr>
      <t>煤</t>
    </r>
  </si>
  <si>
    <r>
      <rPr>
        <sz val="10"/>
        <rFont val="標楷體"/>
        <family val="2"/>
      </rPr>
      <t>自产煤</t>
    </r>
  </si>
  <si>
    <t>Other Bituminous Coal</t>
  </si>
  <si>
    <t>kgC/GJ</t>
  </si>
  <si>
    <t>kgCO2/TJ</t>
  </si>
  <si>
    <t>kg CO2/Kcal</t>
  </si>
  <si>
    <r>
      <rPr>
        <sz val="10"/>
        <rFont val="標楷體"/>
        <family val="2"/>
      </rPr>
      <t>原料煤</t>
    </r>
  </si>
  <si>
    <r>
      <rPr>
        <sz val="10"/>
        <rFont val="標楷體"/>
        <family val="2"/>
      </rPr>
      <t>燃料煤</t>
    </r>
  </si>
  <si>
    <r>
      <rPr>
        <sz val="10"/>
        <rFont val="標楷體"/>
        <family val="2"/>
      </rPr>
      <t>无烟煤</t>
    </r>
  </si>
  <si>
    <t>Anthracite</t>
  </si>
  <si>
    <r>
      <rPr>
        <sz val="10"/>
        <rFont val="標楷體"/>
        <family val="2"/>
      </rPr>
      <t>焦煤</t>
    </r>
  </si>
  <si>
    <t>Coking Coal</t>
  </si>
  <si>
    <r>
      <rPr>
        <sz val="10"/>
        <rFont val="標楷體"/>
        <family val="2"/>
      </rPr>
      <t>烟煤</t>
    </r>
  </si>
  <si>
    <r>
      <rPr>
        <sz val="10"/>
        <rFont val="宋体"/>
        <family val="3"/>
        <charset val="134"/>
      </rPr>
      <t>烟煤</t>
    </r>
  </si>
  <si>
    <t>kcal/kg</t>
  </si>
  <si>
    <t>kgCO2/kg</t>
  </si>
  <si>
    <r>
      <rPr>
        <sz val="10"/>
        <rFont val="標楷體"/>
        <family val="2"/>
      </rPr>
      <t>次烟煤</t>
    </r>
  </si>
  <si>
    <t>Sub-Bituminous Coal</t>
  </si>
  <si>
    <r>
      <rPr>
        <sz val="10"/>
        <rFont val="標楷體"/>
        <family val="2"/>
      </rPr>
      <t>褐煤</t>
    </r>
  </si>
  <si>
    <t>Lignite</t>
  </si>
  <si>
    <r>
      <rPr>
        <sz val="10"/>
        <rFont val="標楷體"/>
        <family val="2"/>
      </rPr>
      <t>油页岩</t>
    </r>
  </si>
  <si>
    <t>Oil Shale and Tar Sands</t>
  </si>
  <si>
    <r>
      <rPr>
        <sz val="10"/>
        <rFont val="標楷體"/>
        <family val="2"/>
      </rPr>
      <t>泥煤</t>
    </r>
  </si>
  <si>
    <t>Peat</t>
  </si>
  <si>
    <r>
      <rPr>
        <sz val="10"/>
        <rFont val="標楷體"/>
        <family val="2"/>
      </rPr>
      <t>煤球</t>
    </r>
  </si>
  <si>
    <t>Patent Fuel</t>
  </si>
  <si>
    <r>
      <rPr>
        <sz val="10"/>
        <rFont val="標楷體"/>
        <family val="2"/>
      </rPr>
      <t>焦炭</t>
    </r>
  </si>
  <si>
    <t>Coke Oven Coke and Lignite Coke</t>
  </si>
  <si>
    <t>焦炭</t>
  </si>
  <si>
    <r>
      <rPr>
        <sz val="10"/>
        <rFont val="標楷體"/>
        <family val="2"/>
      </rPr>
      <t>燃料油</t>
    </r>
  </si>
  <si>
    <r>
      <rPr>
        <sz val="10"/>
        <rFont val="標楷體"/>
        <family val="2"/>
      </rPr>
      <t>石油焦</t>
    </r>
  </si>
  <si>
    <t>Petroleum Coke</t>
  </si>
  <si>
    <r>
      <rPr>
        <sz val="10"/>
        <rFont val="標楷體"/>
        <family val="2"/>
      </rPr>
      <t>航空汽油</t>
    </r>
  </si>
  <si>
    <t>Aviation Gasoline(Jet Gasoline)</t>
  </si>
  <si>
    <r>
      <rPr>
        <sz val="10"/>
        <rFont val="標楷體"/>
        <family val="2"/>
      </rPr>
      <t>航空燃油</t>
    </r>
  </si>
  <si>
    <t>Jet Kerosene</t>
  </si>
  <si>
    <r>
      <rPr>
        <sz val="10"/>
        <rFont val="標楷體"/>
        <family val="2"/>
      </rPr>
      <t>原油</t>
    </r>
  </si>
  <si>
    <t>Crude Oil</t>
  </si>
  <si>
    <t>原油</t>
  </si>
  <si>
    <r>
      <rPr>
        <sz val="10"/>
        <rFont val="標楷體"/>
        <family val="2"/>
      </rPr>
      <t>奥里油</t>
    </r>
  </si>
  <si>
    <t>Orimulsion</t>
  </si>
  <si>
    <r>
      <rPr>
        <sz val="10"/>
        <rFont val="標楷體"/>
        <family val="2"/>
      </rPr>
      <t>液化天然气</t>
    </r>
    <r>
      <rPr>
        <sz val="10"/>
        <rFont val="Times New Roman"/>
        <family val="1"/>
      </rPr>
      <t>(LNG)</t>
    </r>
  </si>
  <si>
    <t>Natural Gas</t>
  </si>
  <si>
    <r>
      <rPr>
        <sz val="10"/>
        <rFont val="標楷體"/>
        <family val="2"/>
      </rPr>
      <t>煤油</t>
    </r>
  </si>
  <si>
    <t>Other Kerosene</t>
  </si>
  <si>
    <t>煤油</t>
  </si>
  <si>
    <r>
      <rPr>
        <sz val="10"/>
        <rFont val="標楷體"/>
        <family val="2"/>
      </rPr>
      <t>页岩油</t>
    </r>
  </si>
  <si>
    <t>Shale Oil</t>
  </si>
  <si>
    <r>
      <rPr>
        <sz val="10"/>
        <rFont val="標楷體"/>
        <family val="2"/>
      </rPr>
      <t>柴油</t>
    </r>
  </si>
  <si>
    <t>Gas/Diesel Oil</t>
  </si>
  <si>
    <r>
      <rPr>
        <sz val="10"/>
        <rFont val="細明體"/>
        <charset val="134"/>
      </rPr>
      <t>柴油</t>
    </r>
  </si>
  <si>
    <r>
      <rPr>
        <sz val="10"/>
        <rFont val="標楷體"/>
        <family val="2"/>
      </rPr>
      <t>车用汽油</t>
    </r>
  </si>
  <si>
    <t>Motor Gasoline</t>
  </si>
  <si>
    <r>
      <rPr>
        <sz val="10"/>
        <rFont val="標楷體"/>
        <family val="2"/>
      </rPr>
      <t>蒸余油</t>
    </r>
    <r>
      <rPr>
        <sz val="10"/>
        <rFont val="Times New Roman"/>
        <family val="1"/>
      </rPr>
      <t>(</t>
    </r>
    <r>
      <rPr>
        <sz val="10"/>
        <rFont val="標楷體"/>
        <family val="2"/>
      </rPr>
      <t>燃料油</t>
    </r>
    <r>
      <rPr>
        <sz val="10"/>
        <rFont val="Times New Roman"/>
        <family val="1"/>
      </rPr>
      <t>)</t>
    </r>
  </si>
  <si>
    <t>Residual Fuel Oil</t>
  </si>
  <si>
    <r>
      <rPr>
        <sz val="10"/>
        <rFont val="標楷體"/>
        <family val="2"/>
      </rPr>
      <t>液化石油气</t>
    </r>
    <r>
      <rPr>
        <sz val="10"/>
        <rFont val="Times New Roman"/>
        <family val="1"/>
      </rPr>
      <t>(LPG)</t>
    </r>
  </si>
  <si>
    <t>Liquefied Petroleum Gases</t>
  </si>
  <si>
    <r>
      <rPr>
        <sz val="10"/>
        <rFont val="宋体"/>
        <family val="3"/>
        <charset val="134"/>
      </rPr>
      <t>液化石油气</t>
    </r>
  </si>
  <si>
    <r>
      <rPr>
        <sz val="10"/>
        <rFont val="標楷體"/>
        <family val="2"/>
      </rPr>
      <t>石油脑</t>
    </r>
  </si>
  <si>
    <t>Naphtha</t>
  </si>
  <si>
    <r>
      <rPr>
        <sz val="10"/>
        <rFont val="標楷體"/>
        <family val="2"/>
      </rPr>
      <t>柏油</t>
    </r>
  </si>
  <si>
    <t>Bitumen</t>
  </si>
  <si>
    <r>
      <rPr>
        <sz val="10"/>
        <rFont val="標楷體"/>
        <family val="2"/>
      </rPr>
      <t>润滑油</t>
    </r>
  </si>
  <si>
    <t>Lubricants</t>
  </si>
  <si>
    <r>
      <rPr>
        <sz val="10"/>
        <rFont val="標楷體"/>
        <family val="2"/>
      </rPr>
      <t>其他油品</t>
    </r>
  </si>
  <si>
    <t>Other Petroleum Products</t>
  </si>
  <si>
    <r>
      <rPr>
        <sz val="10"/>
        <rFont val="標楷體"/>
        <family val="2"/>
      </rPr>
      <t>燃料气</t>
    </r>
  </si>
  <si>
    <r>
      <rPr>
        <sz val="10"/>
        <rFont val="標楷體"/>
        <family val="2"/>
      </rPr>
      <t>乙烷</t>
    </r>
  </si>
  <si>
    <t>Ethane</t>
  </si>
  <si>
    <r>
      <rPr>
        <sz val="10"/>
        <rFont val="標楷體"/>
        <family val="2"/>
      </rPr>
      <t>天然气</t>
    </r>
  </si>
  <si>
    <r>
      <rPr>
        <sz val="10"/>
        <rFont val="細明體"/>
        <charset val="134"/>
      </rPr>
      <t>天然气</t>
    </r>
  </si>
  <si>
    <t>kcal/m3</t>
  </si>
  <si>
    <t>kg CO2/m3</t>
  </si>
  <si>
    <r>
      <rPr>
        <sz val="10"/>
        <rFont val="標楷體"/>
        <family val="2"/>
      </rPr>
      <t>炼油气</t>
    </r>
  </si>
  <si>
    <t>Refinery Gas</t>
  </si>
  <si>
    <r>
      <rPr>
        <sz val="10"/>
        <rFont val="標楷體"/>
        <family val="2"/>
      </rPr>
      <t>焦炉气</t>
    </r>
  </si>
  <si>
    <t>Coke Oven Gas</t>
  </si>
  <si>
    <r>
      <rPr>
        <sz val="10"/>
        <rFont val="標楷體"/>
        <family val="2"/>
      </rPr>
      <t>高炉气</t>
    </r>
  </si>
  <si>
    <t>Blast Furnace Gas</t>
  </si>
  <si>
    <r>
      <rPr>
        <sz val="10"/>
        <rFont val="標楷體"/>
        <family val="2"/>
      </rPr>
      <t>其他燃料</t>
    </r>
  </si>
  <si>
    <r>
      <rPr>
        <sz val="10"/>
        <rFont val="標楷體"/>
        <family val="2"/>
      </rPr>
      <t>一般废弃物</t>
    </r>
  </si>
  <si>
    <t>Municipal Wastes</t>
  </si>
  <si>
    <r>
      <rPr>
        <sz val="10"/>
        <rFont val="標楷體"/>
        <family val="2"/>
      </rPr>
      <t>事业废弃物</t>
    </r>
  </si>
  <si>
    <t>Industrial Wastes</t>
  </si>
  <si>
    <r>
      <rPr>
        <sz val="10"/>
        <rFont val="標楷體"/>
        <family val="2"/>
      </rPr>
      <t>其他非化石燃料</t>
    </r>
  </si>
  <si>
    <t>Municipal Wastes(Biomass fraction)</t>
  </si>
  <si>
    <r>
      <rPr>
        <sz val="10"/>
        <rFont val="標楷體"/>
        <family val="2"/>
      </rPr>
      <t>生质燃料</t>
    </r>
  </si>
  <si>
    <r>
      <rPr>
        <sz val="10"/>
        <rFont val="標楷體"/>
        <family val="2"/>
      </rPr>
      <t>木头－固态</t>
    </r>
  </si>
  <si>
    <t>Wood/Wood Waste</t>
  </si>
  <si>
    <r>
      <rPr>
        <sz val="10"/>
        <rFont val="標楷體"/>
        <family val="2"/>
      </rPr>
      <t>黑液</t>
    </r>
  </si>
  <si>
    <t>Sulphite lyes(Black liquor)</t>
  </si>
  <si>
    <r>
      <rPr>
        <sz val="10"/>
        <rFont val="標楷體"/>
        <family val="2"/>
      </rPr>
      <t>木炭</t>
    </r>
  </si>
  <si>
    <t>Charcoal</t>
  </si>
  <si>
    <r>
      <rPr>
        <sz val="10"/>
        <rFont val="標楷體"/>
        <family val="2"/>
      </rPr>
      <t>其他固体生质燃料</t>
    </r>
  </si>
  <si>
    <t>Other Primary Solid Biomass</t>
  </si>
  <si>
    <r>
      <rPr>
        <sz val="10"/>
        <rFont val="標楷體"/>
        <family val="2"/>
      </rPr>
      <t>生质汽油</t>
    </r>
  </si>
  <si>
    <t>Biogasoline</t>
  </si>
  <si>
    <r>
      <rPr>
        <sz val="10"/>
        <rFont val="標楷體"/>
        <family val="2"/>
      </rPr>
      <t>生质柴油</t>
    </r>
  </si>
  <si>
    <t>Biodiesels</t>
  </si>
  <si>
    <r>
      <rPr>
        <sz val="10"/>
        <rFont val="標楷體"/>
        <family val="2"/>
      </rPr>
      <t>其他液态生质燃料</t>
    </r>
  </si>
  <si>
    <t>Other Bliquid Biofuels</t>
  </si>
  <si>
    <r>
      <rPr>
        <sz val="10"/>
        <rFont val="標楷體"/>
        <family val="2"/>
      </rPr>
      <t>掩埋场沼气</t>
    </r>
  </si>
  <si>
    <t>Landfill Gas</t>
  </si>
  <si>
    <r>
      <rPr>
        <sz val="10"/>
        <rFont val="標楷體"/>
        <family val="2"/>
      </rPr>
      <t>污泥沼气</t>
    </r>
  </si>
  <si>
    <t>Sludge Gas</t>
  </si>
  <si>
    <r>
      <rPr>
        <sz val="10"/>
        <rFont val="標楷體"/>
        <family val="2"/>
      </rPr>
      <t>其他气态生质燃料</t>
    </r>
  </si>
  <si>
    <t>Other Biogas</t>
  </si>
  <si>
    <r>
      <rPr>
        <sz val="10"/>
        <rFont val="標楷體"/>
        <family val="2"/>
      </rPr>
      <t>移动源</t>
    </r>
  </si>
  <si>
    <r>
      <rPr>
        <sz val="10"/>
        <rFont val="細明體"/>
        <charset val="134"/>
      </rPr>
      <t>汽油</t>
    </r>
  </si>
  <si>
    <r>
      <rPr>
        <sz val="10"/>
        <rFont val="標楷體"/>
        <family val="2"/>
      </rPr>
      <t>柴油（非道路）</t>
    </r>
  </si>
  <si>
    <t>Kerosene</t>
  </si>
  <si>
    <t>液化石油气</t>
  </si>
  <si>
    <t>Liquefied Natural Gas</t>
  </si>
  <si>
    <r>
      <rPr>
        <sz val="10"/>
        <rFont val="細明體"/>
        <charset val="134"/>
      </rPr>
      <t>－</t>
    </r>
  </si>
  <si>
    <r>
      <rPr>
        <sz val="10"/>
        <rFont val="標楷體"/>
        <family val="2"/>
      </rPr>
      <t>－</t>
    </r>
  </si>
  <si>
    <t>液化天然气</t>
  </si>
  <si>
    <r>
      <rPr>
        <sz val="11"/>
        <color theme="1"/>
        <rFont val="宋体"/>
        <family val="3"/>
        <charset val="134"/>
      </rPr>
      <t>二、固定源与移动源</t>
    </r>
    <r>
      <rPr>
        <sz val="11"/>
        <color theme="1"/>
        <rFont val="Times New Roman"/>
        <family val="1"/>
      </rPr>
      <t>(</t>
    </r>
    <r>
      <rPr>
        <sz val="11"/>
        <color theme="1"/>
        <rFont val="宋体"/>
        <family val="3"/>
        <charset val="134"/>
      </rPr>
      <t>燃料</t>
    </r>
    <r>
      <rPr>
        <sz val="11"/>
        <color theme="1"/>
        <rFont val="Times New Roman"/>
        <family val="1"/>
      </rPr>
      <t>)CH4</t>
    </r>
    <r>
      <rPr>
        <sz val="11"/>
        <color theme="1"/>
        <rFont val="宋体"/>
        <family val="3"/>
        <charset val="134"/>
      </rPr>
      <t>排放系数</t>
    </r>
  </si>
  <si>
    <t>C</t>
  </si>
  <si>
    <r>
      <rPr>
        <sz val="10"/>
        <rFont val="Times New Roman"/>
        <family val="1"/>
      </rPr>
      <t>D=A×4186.8×10</t>
    </r>
    <r>
      <rPr>
        <vertAlign val="superscript"/>
        <sz val="10"/>
        <rFont val="Times New Roman"/>
        <family val="1"/>
      </rPr>
      <t>-9</t>
    </r>
    <r>
      <rPr>
        <sz val="10"/>
        <rFont val="Times New Roman"/>
        <family val="1"/>
      </rPr>
      <t>×10</t>
    </r>
    <r>
      <rPr>
        <vertAlign val="superscript"/>
        <sz val="10"/>
        <rFont val="Times New Roman"/>
        <family val="1"/>
      </rPr>
      <t>-3</t>
    </r>
  </si>
  <si>
    <t>IPCC 2006年CH4排放系数</t>
  </si>
  <si>
    <t>IPCC 2006年CH4排放系数之不确定性</t>
  </si>
  <si>
    <t>CH4排放系数</t>
  </si>
  <si>
    <t>CH4</t>
  </si>
  <si>
    <t>kgCH4/TJ</t>
  </si>
  <si>
    <t>kg CH4/Kcal</t>
  </si>
  <si>
    <t>kgCH4/kg</t>
  </si>
  <si>
    <t>kg CH4/kg</t>
  </si>
  <si>
    <t>kg CH4/m3</t>
  </si>
  <si>
    <t>Municipal Wastes
(Biomass fraction)</t>
  </si>
  <si>
    <t>Aviation Gasoline
(Jet Gasoline)</t>
  </si>
  <si>
    <t>NA</t>
  </si>
  <si>
    <r>
      <rPr>
        <sz val="11"/>
        <color theme="1"/>
        <rFont val="宋体"/>
        <family val="3"/>
        <charset val="134"/>
      </rPr>
      <t>三、固定源与移动源</t>
    </r>
    <r>
      <rPr>
        <sz val="11"/>
        <color theme="1"/>
        <rFont val="Times New Roman"/>
        <family val="1"/>
      </rPr>
      <t>(</t>
    </r>
    <r>
      <rPr>
        <sz val="11"/>
        <color theme="1"/>
        <rFont val="宋体"/>
        <family val="3"/>
        <charset val="134"/>
      </rPr>
      <t>燃料</t>
    </r>
    <r>
      <rPr>
        <sz val="11"/>
        <color theme="1"/>
        <rFont val="Times New Roman"/>
        <family val="1"/>
      </rPr>
      <t>)N2O</t>
    </r>
    <r>
      <rPr>
        <sz val="11"/>
        <color theme="1"/>
        <rFont val="宋体"/>
        <family val="3"/>
        <charset val="134"/>
      </rPr>
      <t>排放系数</t>
    </r>
  </si>
  <si>
    <t>IPCC 2006年N2O排放系数</t>
  </si>
  <si>
    <t>IPCC 2006年N2O排放系数之不确定性</t>
  </si>
  <si>
    <t>N2O排放系数</t>
  </si>
  <si>
    <r>
      <rPr>
        <sz val="10"/>
        <rFont val="Times New Roman"/>
        <family val="1"/>
      </rPr>
      <t>95%</t>
    </r>
    <r>
      <rPr>
        <sz val="10"/>
        <rFont val="標楷體"/>
        <family val="2"/>
      </rPr>
      <t>信赖区间下限</t>
    </r>
  </si>
  <si>
    <r>
      <rPr>
        <sz val="10"/>
        <rFont val="Times New Roman"/>
        <family val="1"/>
      </rPr>
      <t>95%</t>
    </r>
    <r>
      <rPr>
        <sz val="10"/>
        <rFont val="標楷體"/>
        <family val="2"/>
      </rPr>
      <t>信赖区间上限</t>
    </r>
  </si>
  <si>
    <t>N2O</t>
  </si>
  <si>
    <t>kgN2O/TJ</t>
  </si>
  <si>
    <t>kg N2O/Kcal</t>
  </si>
  <si>
    <t>kgN2O/kg</t>
  </si>
  <si>
    <t>kg N2O/m3</t>
  </si>
  <si>
    <r>
      <rPr>
        <sz val="10"/>
        <rFont val="標楷體"/>
        <family val="2"/>
      </rPr>
      <t>注：</t>
    </r>
  </si>
  <si>
    <r>
      <rPr>
        <sz val="10"/>
        <rFont val="Times New Roman"/>
        <family val="1"/>
      </rPr>
      <t>1.</t>
    </r>
    <r>
      <rPr>
        <sz val="10"/>
        <rFont val="標楷體"/>
        <family val="2"/>
      </rPr>
      <t>中国热值数据来源：中国能源统计年鉴</t>
    </r>
  </si>
  <si>
    <r>
      <rPr>
        <sz val="12"/>
        <rFont val="標楷體"/>
        <family val="2"/>
      </rPr>
      <t>乙炔排放因子</t>
    </r>
  </si>
  <si>
    <t>C2H2</t>
  </si>
  <si>
    <t>单位</t>
  </si>
  <si>
    <r>
      <rPr>
        <sz val="10"/>
        <rFont val="宋体"/>
        <family val="3"/>
        <charset val="134"/>
      </rPr>
      <t>碳酸钠</t>
    </r>
  </si>
  <si>
    <r>
      <rPr>
        <sz val="10"/>
        <color theme="1"/>
        <rFont val="宋体"/>
        <family val="3"/>
        <charset val="134"/>
      </rPr>
      <t>二氧化碳灭火器</t>
    </r>
  </si>
  <si>
    <t>3KG</t>
  </si>
  <si>
    <t>2KG</t>
  </si>
  <si>
    <t>发票</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</si>
  <si>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货物上游运输和配送产生的排放（海运）</t>
    </r>
  </si>
  <si>
    <r>
      <rPr>
        <b/>
        <sz val="10"/>
        <rFont val="宋体"/>
        <family val="3"/>
        <charset val="134"/>
      </rPr>
      <t>供应商</t>
    </r>
  </si>
  <si>
    <r>
      <rPr>
        <b/>
        <sz val="10"/>
        <rFont val="宋体"/>
        <family val="3"/>
        <charset val="134"/>
      </rPr>
      <t>货物名称</t>
    </r>
  </si>
  <si>
    <r>
      <rPr>
        <b/>
        <sz val="10"/>
        <rFont val="宋体"/>
        <family val="3"/>
        <charset val="134"/>
      </rPr>
      <t>货物重量</t>
    </r>
    <r>
      <rPr>
        <b/>
        <sz val="10"/>
        <rFont val="Times New Roman"/>
        <family val="1"/>
      </rPr>
      <t xml:space="preserve">
</t>
    </r>
    <r>
      <rPr>
        <b/>
        <sz val="10"/>
        <rFont val="宋体"/>
        <family val="3"/>
        <charset val="134"/>
      </rPr>
      <t>（</t>
    </r>
    <r>
      <rPr>
        <b/>
        <sz val="10"/>
        <rFont val="Times New Roman"/>
        <family val="1"/>
      </rPr>
      <t>t</t>
    </r>
    <r>
      <rPr>
        <b/>
        <sz val="10"/>
        <rFont val="宋体"/>
        <family val="3"/>
        <charset val="134"/>
      </rPr>
      <t>）</t>
    </r>
  </si>
  <si>
    <r>
      <rPr>
        <b/>
        <sz val="10"/>
        <rFont val="宋体"/>
        <family val="3"/>
        <charset val="134"/>
      </rPr>
      <t>运输起点</t>
    </r>
  </si>
  <si>
    <r>
      <rPr>
        <b/>
        <sz val="10"/>
        <rFont val="宋体"/>
        <family val="3"/>
        <charset val="134"/>
      </rPr>
      <t>运输终点</t>
    </r>
  </si>
  <si>
    <r>
      <rPr>
        <b/>
        <sz val="10"/>
        <rFont val="宋体"/>
        <family val="3"/>
        <charset val="134"/>
      </rPr>
      <t>起始港口</t>
    </r>
  </si>
  <si>
    <r>
      <rPr>
        <b/>
        <sz val="10"/>
        <rFont val="宋体"/>
        <family val="3"/>
        <charset val="134"/>
      </rPr>
      <t>终点港口</t>
    </r>
  </si>
  <si>
    <r>
      <rPr>
        <b/>
        <sz val="10"/>
        <rFont val="宋体"/>
        <family val="3"/>
        <charset val="134"/>
      </rPr>
      <t>起点</t>
    </r>
    <r>
      <rPr>
        <b/>
        <sz val="10"/>
        <rFont val="Times New Roman"/>
        <family val="1"/>
      </rPr>
      <t>→</t>
    </r>
    <r>
      <rPr>
        <b/>
        <sz val="10"/>
        <rFont val="宋体"/>
        <family val="3"/>
        <charset val="134"/>
      </rPr>
      <t>始发港距离（</t>
    </r>
    <r>
      <rPr>
        <b/>
        <sz val="10"/>
        <rFont val="Times New Roman"/>
        <family val="1"/>
      </rPr>
      <t>km</t>
    </r>
    <r>
      <rPr>
        <b/>
        <sz val="10"/>
        <rFont val="宋体"/>
        <family val="3"/>
        <charset val="134"/>
      </rPr>
      <t>）</t>
    </r>
  </si>
  <si>
    <r>
      <rPr>
        <b/>
        <sz val="10"/>
        <rFont val="宋体"/>
        <family val="3"/>
        <charset val="134"/>
      </rPr>
      <t>海运距离</t>
    </r>
    <r>
      <rPr>
        <b/>
        <sz val="10"/>
        <rFont val="Times New Roman"/>
        <family val="1"/>
      </rPr>
      <t xml:space="preserve">
</t>
    </r>
    <r>
      <rPr>
        <b/>
        <sz val="10"/>
        <rFont val="宋体"/>
        <family val="3"/>
        <charset val="134"/>
      </rPr>
      <t>（</t>
    </r>
    <r>
      <rPr>
        <b/>
        <sz val="10"/>
        <rFont val="Times New Roman"/>
        <family val="1"/>
      </rPr>
      <t>km</t>
    </r>
    <r>
      <rPr>
        <b/>
        <sz val="10"/>
        <rFont val="宋体"/>
        <family val="3"/>
        <charset val="134"/>
      </rPr>
      <t>）</t>
    </r>
  </si>
  <si>
    <r>
      <rPr>
        <b/>
        <sz val="10"/>
        <rFont val="宋体"/>
        <family val="3"/>
        <charset val="134"/>
      </rPr>
      <t>到达港</t>
    </r>
    <r>
      <rPr>
        <b/>
        <sz val="10"/>
        <rFont val="Times New Roman"/>
        <family val="1"/>
      </rPr>
      <t>→</t>
    </r>
    <r>
      <rPr>
        <b/>
        <sz val="10"/>
        <rFont val="宋体"/>
        <family val="3"/>
        <charset val="134"/>
      </rPr>
      <t>终点距离（</t>
    </r>
    <r>
      <rPr>
        <b/>
        <sz val="10"/>
        <rFont val="Times New Roman"/>
        <family val="1"/>
      </rPr>
      <t>km</t>
    </r>
    <r>
      <rPr>
        <b/>
        <sz val="10"/>
        <rFont val="宋体"/>
        <family val="3"/>
        <charset val="134"/>
      </rPr>
      <t>）</t>
    </r>
  </si>
  <si>
    <r>
      <rPr>
        <b/>
        <sz val="10"/>
        <rFont val="宋体"/>
        <family val="3"/>
        <charset val="134"/>
      </rPr>
      <t>短驳运输车型</t>
    </r>
  </si>
  <si>
    <t>POONGWON</t>
  </si>
  <si>
    <t>PWCE2301</t>
  </si>
  <si>
    <t>金面封孔剂</t>
  </si>
  <si>
    <t>1/560</t>
  </si>
  <si>
    <t>吴淞</t>
  </si>
  <si>
    <t>松江</t>
  </si>
  <si>
    <t>韩国</t>
  </si>
  <si>
    <t>3.5-7.5吨</t>
  </si>
  <si>
    <t>三井</t>
  </si>
  <si>
    <t>BWP0172576</t>
  </si>
  <si>
    <t>铜箔</t>
  </si>
  <si>
    <t>4/1056</t>
  </si>
  <si>
    <t>马来西亚</t>
  </si>
  <si>
    <t>3.5-7.6吨</t>
  </si>
  <si>
    <t>BWP0172625</t>
  </si>
  <si>
    <t>15/3985</t>
  </si>
  <si>
    <t>3.5-7.7吨</t>
  </si>
  <si>
    <t>BWP0173083</t>
  </si>
  <si>
    <t>10/2310</t>
  </si>
  <si>
    <t>3.5-7.8吨</t>
  </si>
  <si>
    <t>BWP0173161</t>
  </si>
  <si>
    <t>24/6087</t>
  </si>
  <si>
    <t>3.5-7.9吨</t>
  </si>
  <si>
    <t>南亚铜箔</t>
  </si>
  <si>
    <t>2N132200</t>
  </si>
  <si>
    <t>2/392</t>
  </si>
  <si>
    <t>台湾</t>
  </si>
  <si>
    <t>3.5-7.10吨</t>
  </si>
  <si>
    <t>BWP0173741</t>
  </si>
  <si>
    <t>11/2948</t>
  </si>
  <si>
    <t>3.5-7.11吨</t>
  </si>
  <si>
    <t>WINTAKE</t>
  </si>
  <si>
    <t>WT23014</t>
  </si>
  <si>
    <t>激光钻孔机</t>
  </si>
  <si>
    <t>4/12050</t>
  </si>
  <si>
    <t>日本</t>
  </si>
  <si>
    <t>3.5-7.12吨</t>
  </si>
  <si>
    <t xml:space="preserve">MARAKI </t>
  </si>
  <si>
    <t>M1023-3</t>
  </si>
  <si>
    <t>X线双轴钻靶机</t>
  </si>
  <si>
    <t>4/9720</t>
  </si>
  <si>
    <t>3.5-7.13吨</t>
  </si>
  <si>
    <t>BWP0174066</t>
  </si>
  <si>
    <t>12/3079</t>
  </si>
  <si>
    <t>3.5-7.14吨</t>
  </si>
  <si>
    <t>由田</t>
  </si>
  <si>
    <t>缺陷确认显微仪</t>
  </si>
  <si>
    <t>5/2060</t>
  </si>
  <si>
    <t>3.5-7.15吨</t>
  </si>
  <si>
    <t>BWP0174567</t>
  </si>
  <si>
    <t>铜片</t>
  </si>
  <si>
    <t>2/695</t>
  </si>
  <si>
    <t>3.5-7.16吨</t>
  </si>
  <si>
    <t>WT23028</t>
  </si>
  <si>
    <t>3.5-7.17吨</t>
  </si>
  <si>
    <t>BWP0174734</t>
  </si>
  <si>
    <t>27/7027</t>
  </si>
  <si>
    <t>3.5-7.18吨</t>
  </si>
  <si>
    <t>PWCE2315</t>
  </si>
  <si>
    <t>3.5-7.19吨</t>
  </si>
  <si>
    <t xml:space="preserve">KLA </t>
  </si>
  <si>
    <t>918588471/72/73/74</t>
  </si>
  <si>
    <t>自动光学检查机</t>
  </si>
  <si>
    <t>4/2926</t>
  </si>
  <si>
    <t>3.5-7.20吨</t>
  </si>
  <si>
    <t>BWP0174978</t>
  </si>
  <si>
    <t>3/1131</t>
  </si>
  <si>
    <t>3.5-7.21吨</t>
  </si>
  <si>
    <t>BWP0174960</t>
  </si>
  <si>
    <t>25/6691</t>
  </si>
  <si>
    <t>3.5-7.22吨</t>
  </si>
  <si>
    <t>BWP0175081</t>
  </si>
  <si>
    <t>15/4010</t>
  </si>
  <si>
    <t>3.5-7.23吨</t>
  </si>
  <si>
    <t>志胜</t>
  </si>
  <si>
    <t>预贴机</t>
  </si>
  <si>
    <t>2/2430</t>
  </si>
  <si>
    <t>3.5-7.24吨</t>
  </si>
  <si>
    <t>BWP0175370</t>
  </si>
  <si>
    <t>19/5019</t>
  </si>
  <si>
    <t>3.5-7.25吨</t>
  </si>
  <si>
    <t>BWP0175411</t>
  </si>
  <si>
    <t>4/990</t>
  </si>
  <si>
    <t>3.5-7.26吨</t>
  </si>
  <si>
    <t>2N134242</t>
  </si>
  <si>
    <t>3/682.8</t>
  </si>
  <si>
    <t>3.5-7.27吨</t>
  </si>
  <si>
    <t>PWCE2319</t>
  </si>
  <si>
    <t>3.5-7.28吨</t>
  </si>
  <si>
    <t>BWP0175478</t>
  </si>
  <si>
    <t>1/228</t>
  </si>
  <si>
    <t>3.5-7.29吨</t>
  </si>
  <si>
    <t>2N134327</t>
  </si>
  <si>
    <t>3/702</t>
  </si>
  <si>
    <t>3.5-7.30吨</t>
  </si>
  <si>
    <t>BWP0175816</t>
  </si>
  <si>
    <t>3.5-7.31吨</t>
  </si>
  <si>
    <t>赐金</t>
  </si>
  <si>
    <t>CJ20230430-2</t>
  </si>
  <si>
    <t>真空压膜机</t>
  </si>
  <si>
    <t>3/8250</t>
  </si>
  <si>
    <t>3.5-7.32吨</t>
  </si>
  <si>
    <t>2N135334</t>
  </si>
  <si>
    <t>4/940.8</t>
  </si>
  <si>
    <t>3.5-7.33吨</t>
  </si>
  <si>
    <t>BWP0176374</t>
  </si>
  <si>
    <t>15/3953</t>
  </si>
  <si>
    <t>3.5-7.34吨</t>
  </si>
  <si>
    <t>BWP0176584</t>
  </si>
  <si>
    <t>17/4420</t>
  </si>
  <si>
    <t>3.5-7.35吨</t>
  </si>
  <si>
    <t>BWP0176744</t>
  </si>
  <si>
    <t>15/4015</t>
  </si>
  <si>
    <t>3.5-7.36吨</t>
  </si>
  <si>
    <t>2N136267</t>
  </si>
  <si>
    <t>3.5-7.37吨</t>
  </si>
  <si>
    <t>BWP0177072</t>
  </si>
  <si>
    <t>23/6027</t>
  </si>
  <si>
    <t>3.5-7.38吨</t>
  </si>
  <si>
    <t>2N136B05</t>
  </si>
  <si>
    <t>5/1180</t>
  </si>
  <si>
    <t>3.5-7.39吨</t>
  </si>
  <si>
    <t>BWP0177222</t>
  </si>
  <si>
    <t>15/4020</t>
  </si>
  <si>
    <t>3.5-7.40吨</t>
  </si>
  <si>
    <t>PWCE2332</t>
  </si>
  <si>
    <t>3.5-7.41吨</t>
  </si>
  <si>
    <t>BWP0177593</t>
  </si>
  <si>
    <t>15/4017</t>
  </si>
  <si>
    <t>3.5-7.42吨</t>
  </si>
  <si>
    <t>BWP0177307</t>
  </si>
  <si>
    <t>23/6025</t>
  </si>
  <si>
    <t>3.5-7.43吨</t>
  </si>
  <si>
    <t>BWP0177650</t>
  </si>
  <si>
    <t>4/740</t>
  </si>
  <si>
    <t>3.5-7.44吨</t>
  </si>
  <si>
    <t>BWP0177663</t>
  </si>
  <si>
    <t>8/1976</t>
  </si>
  <si>
    <t>3.5-7.45吨</t>
  </si>
  <si>
    <t>TKC</t>
  </si>
  <si>
    <t>TKC-F23-510</t>
  </si>
  <si>
    <t>垂直电镀装置</t>
  </si>
  <si>
    <t>71/87920</t>
  </si>
  <si>
    <t>3.5-7.46吨</t>
  </si>
  <si>
    <t>BWP0178187</t>
  </si>
  <si>
    <t>4/736</t>
  </si>
  <si>
    <t>3.5-7.47吨</t>
  </si>
  <si>
    <t>BWP0178478</t>
  </si>
  <si>
    <t>3.5-7.48吨</t>
  </si>
  <si>
    <t>BWP0178521</t>
  </si>
  <si>
    <t>15/3947</t>
  </si>
  <si>
    <t>3.5-7.49吨</t>
  </si>
  <si>
    <t>PWCE2343</t>
  </si>
  <si>
    <t>3.5-7.50吨</t>
  </si>
  <si>
    <t>BWP0178738</t>
  </si>
  <si>
    <t>3.5-7.51吨</t>
  </si>
  <si>
    <t>BWP0178945</t>
  </si>
  <si>
    <t>15/3974</t>
  </si>
  <si>
    <t>3.5-7.52吨</t>
  </si>
  <si>
    <t>PWCE2345</t>
  </si>
  <si>
    <t>1/670</t>
  </si>
  <si>
    <t>3.5-7.53吨</t>
  </si>
  <si>
    <t>BWP0179058</t>
  </si>
  <si>
    <t>6/1012</t>
  </si>
  <si>
    <t>3.5-7.54吨</t>
  </si>
  <si>
    <t>BWP0179267</t>
  </si>
  <si>
    <t>30/7963</t>
  </si>
  <si>
    <t>3.5-7.55吨</t>
  </si>
  <si>
    <t>BWP0179367</t>
  </si>
  <si>
    <t>10/2510</t>
  </si>
  <si>
    <t>3.5-7.56吨</t>
  </si>
  <si>
    <t>BWP0179647</t>
  </si>
  <si>
    <t>14/3434</t>
  </si>
  <si>
    <t>3.5-7.57吨</t>
  </si>
  <si>
    <t>PWCE2355</t>
  </si>
  <si>
    <t>3.5-7.58吨</t>
  </si>
  <si>
    <t>BWP0179829</t>
  </si>
  <si>
    <t>8/1978</t>
  </si>
  <si>
    <t>3.5-7.59吨</t>
  </si>
  <si>
    <t>2N139B13</t>
  </si>
  <si>
    <t>4/960</t>
  </si>
  <si>
    <t>3.5-7.60吨</t>
  </si>
  <si>
    <t>BWP0179948</t>
  </si>
  <si>
    <t>15/3956</t>
  </si>
  <si>
    <t>3.5-7.61吨</t>
  </si>
  <si>
    <t>BWP0180099</t>
  </si>
  <si>
    <t>8/1980</t>
  </si>
  <si>
    <t>3.5-7.62吨</t>
  </si>
  <si>
    <t>2N13AB11</t>
  </si>
  <si>
    <t>4/964.8</t>
  </si>
  <si>
    <t>3.5-7.63吨</t>
  </si>
  <si>
    <t>BWP0180423</t>
  </si>
  <si>
    <t>8/1998</t>
  </si>
  <si>
    <t>3.5-7.64吨</t>
  </si>
  <si>
    <t>BWP0180508</t>
  </si>
  <si>
    <t>24/5960</t>
  </si>
  <si>
    <t>3.5-7.65吨</t>
  </si>
  <si>
    <t>BWP0180623</t>
  </si>
  <si>
    <t>8/1989</t>
  </si>
  <si>
    <t>3.5-7.66吨</t>
  </si>
  <si>
    <t>2N13BB02</t>
  </si>
  <si>
    <t>3.5-7.67吨</t>
  </si>
  <si>
    <t>BWP0180844</t>
  </si>
  <si>
    <t>23/5977</t>
  </si>
  <si>
    <t>3.5-7.68吨</t>
  </si>
  <si>
    <t>2N13BB09X</t>
  </si>
  <si>
    <t>5/1178</t>
  </si>
  <si>
    <t>3.5-7.69吨</t>
  </si>
  <si>
    <t>PWCE2366</t>
  </si>
  <si>
    <t>3.5-7.70吨</t>
  </si>
  <si>
    <t>BWP0180977</t>
  </si>
  <si>
    <t>16/3982</t>
  </si>
  <si>
    <t>3.5-7.71吨</t>
  </si>
  <si>
    <t>BWP0181076</t>
  </si>
  <si>
    <t>16/3974</t>
  </si>
  <si>
    <t>3.5-7.72吨</t>
  </si>
  <si>
    <t>训练用微型机</t>
  </si>
  <si>
    <t>2/104</t>
  </si>
  <si>
    <t>3.5-7.73吨</t>
  </si>
  <si>
    <t>BWP0181261</t>
  </si>
  <si>
    <t>8/1981</t>
  </si>
  <si>
    <t>3.5-7.74吨</t>
  </si>
  <si>
    <t>SPI2312005</t>
  </si>
  <si>
    <t>1/76</t>
  </si>
  <si>
    <t>3.5-7.75吨</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</si>
  <si>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货物上游运输和配送产生的排放（陆运）</t>
    </r>
  </si>
  <si>
    <r>
      <rPr>
        <b/>
        <sz val="10"/>
        <rFont val="宋体"/>
        <family val="3"/>
        <charset val="134"/>
      </rPr>
      <t>陆运距离</t>
    </r>
    <r>
      <rPr>
        <b/>
        <sz val="10"/>
        <rFont val="Times New Roman"/>
        <family val="1"/>
      </rPr>
      <t xml:space="preserve">
</t>
    </r>
    <r>
      <rPr>
        <b/>
        <sz val="10"/>
        <rFont val="宋体"/>
        <family val="3"/>
        <charset val="134"/>
      </rPr>
      <t>（</t>
    </r>
    <r>
      <rPr>
        <b/>
        <sz val="10"/>
        <rFont val="Times New Roman"/>
        <family val="1"/>
      </rPr>
      <t>km</t>
    </r>
    <r>
      <rPr>
        <b/>
        <sz val="10"/>
        <rFont val="宋体"/>
        <family val="3"/>
        <charset val="134"/>
      </rPr>
      <t>）</t>
    </r>
  </si>
  <si>
    <r>
      <rPr>
        <b/>
        <sz val="10"/>
        <rFont val="宋体"/>
        <family val="3"/>
        <charset val="134"/>
      </rPr>
      <t>运输车型</t>
    </r>
  </si>
  <si>
    <t>千住金属</t>
  </si>
  <si>
    <t>助焊剂</t>
  </si>
  <si>
    <t>1/5.15</t>
  </si>
  <si>
    <t>外高桥</t>
  </si>
  <si>
    <t>1/9</t>
  </si>
  <si>
    <t>焊锡球</t>
  </si>
  <si>
    <t>5/29</t>
  </si>
  <si>
    <t>力森诺科</t>
  </si>
  <si>
    <t>半固化片</t>
  </si>
  <si>
    <t>1/55</t>
  </si>
  <si>
    <t>广州</t>
  </si>
  <si>
    <t>焊锡膏</t>
  </si>
  <si>
    <t>1/8</t>
  </si>
  <si>
    <t>1/5.7</t>
  </si>
  <si>
    <t>覆铜板</t>
  </si>
  <si>
    <t>3/872</t>
  </si>
  <si>
    <t>1/7.5</t>
  </si>
  <si>
    <t>1/6</t>
  </si>
  <si>
    <t>1/178</t>
  </si>
  <si>
    <t>1/11.7</t>
  </si>
  <si>
    <t>1/5.5</t>
  </si>
  <si>
    <t>1/68</t>
  </si>
  <si>
    <t>3/17</t>
  </si>
  <si>
    <t>8/24</t>
  </si>
  <si>
    <t>2/308</t>
  </si>
  <si>
    <t>6/20</t>
  </si>
  <si>
    <t>2/11.3</t>
  </si>
  <si>
    <t>1/32</t>
  </si>
  <si>
    <t>2/18</t>
  </si>
  <si>
    <t>NIDEC</t>
  </si>
  <si>
    <t>锡球检查机</t>
  </si>
  <si>
    <t>2/5001</t>
  </si>
  <si>
    <t>嘉兴</t>
  </si>
  <si>
    <t>5/10</t>
  </si>
  <si>
    <t>6/33.15</t>
  </si>
  <si>
    <t>2/282</t>
  </si>
  <si>
    <t>2/11.5</t>
  </si>
  <si>
    <t>1/62</t>
  </si>
  <si>
    <t>3/8</t>
  </si>
  <si>
    <t>2/11</t>
  </si>
  <si>
    <t>1/184</t>
  </si>
  <si>
    <t>2/229.00</t>
  </si>
  <si>
    <t>1/10</t>
  </si>
  <si>
    <t>3/229</t>
  </si>
  <si>
    <t>4/23</t>
  </si>
  <si>
    <t>1/175</t>
  </si>
  <si>
    <t>10/23</t>
  </si>
  <si>
    <t>1/57</t>
  </si>
  <si>
    <t>2/12</t>
  </si>
  <si>
    <t>2/209</t>
  </si>
  <si>
    <t>1/30</t>
  </si>
  <si>
    <t>4/22.9</t>
  </si>
  <si>
    <t>10/1492</t>
  </si>
  <si>
    <t>4/23.2</t>
  </si>
  <si>
    <t>2/173</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</si>
  <si>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货物上游运输和配送产生的排放（空运）</t>
    </r>
  </si>
  <si>
    <r>
      <t>货物重量</t>
    </r>
    <r>
      <rPr>
        <b/>
        <sz val="10"/>
        <rFont val="Times New Roman"/>
        <family val="1"/>
      </rPr>
      <t xml:space="preserve">
</t>
    </r>
    <r>
      <rPr>
        <b/>
        <sz val="10"/>
        <rFont val="宋体"/>
        <family val="3"/>
        <charset val="134"/>
      </rPr>
      <t>（件）（</t>
    </r>
    <r>
      <rPr>
        <b/>
        <sz val="10"/>
        <rFont val="Times New Roman"/>
        <family val="1"/>
      </rPr>
      <t>KG</t>
    </r>
    <r>
      <rPr>
        <b/>
        <sz val="10"/>
        <rFont val="宋体"/>
        <family val="3"/>
        <charset val="134"/>
      </rPr>
      <t>）</t>
    </r>
  </si>
  <si>
    <r>
      <rPr>
        <b/>
        <sz val="10"/>
        <rFont val="宋体"/>
        <family val="3"/>
        <charset val="134"/>
      </rPr>
      <t>起始机场</t>
    </r>
  </si>
  <si>
    <r>
      <rPr>
        <b/>
        <sz val="10"/>
        <rFont val="宋体"/>
        <family val="3"/>
        <charset val="134"/>
      </rPr>
      <t>终点机场</t>
    </r>
  </si>
  <si>
    <r>
      <rPr>
        <b/>
        <sz val="10"/>
        <rFont val="宋体"/>
        <family val="3"/>
        <charset val="134"/>
      </rPr>
      <t>起点</t>
    </r>
    <r>
      <rPr>
        <b/>
        <sz val="10"/>
        <rFont val="Times New Roman"/>
        <family val="1"/>
      </rPr>
      <t>→</t>
    </r>
    <r>
      <rPr>
        <b/>
        <sz val="10"/>
        <rFont val="宋体"/>
        <family val="3"/>
        <charset val="134"/>
      </rPr>
      <t>始发机场距离（</t>
    </r>
    <r>
      <rPr>
        <b/>
        <sz val="10"/>
        <rFont val="Times New Roman"/>
        <family val="1"/>
      </rPr>
      <t>km</t>
    </r>
    <r>
      <rPr>
        <b/>
        <sz val="10"/>
        <rFont val="宋体"/>
        <family val="3"/>
        <charset val="134"/>
      </rPr>
      <t>）</t>
    </r>
  </si>
  <si>
    <r>
      <rPr>
        <b/>
        <sz val="10"/>
        <rFont val="宋体"/>
        <family val="3"/>
        <charset val="134"/>
      </rPr>
      <t>空运距离</t>
    </r>
    <r>
      <rPr>
        <b/>
        <sz val="10"/>
        <rFont val="Times New Roman"/>
        <family val="1"/>
      </rPr>
      <t xml:space="preserve">
</t>
    </r>
    <r>
      <rPr>
        <b/>
        <sz val="10"/>
        <rFont val="宋体"/>
        <family val="3"/>
        <charset val="134"/>
      </rPr>
      <t>（</t>
    </r>
    <r>
      <rPr>
        <b/>
        <sz val="10"/>
        <rFont val="Times New Roman"/>
        <family val="1"/>
      </rPr>
      <t>km</t>
    </r>
    <r>
      <rPr>
        <b/>
        <sz val="10"/>
        <rFont val="宋体"/>
        <family val="3"/>
        <charset val="134"/>
      </rPr>
      <t>）</t>
    </r>
  </si>
  <si>
    <r>
      <rPr>
        <b/>
        <sz val="10"/>
        <rFont val="宋体"/>
        <family val="3"/>
        <charset val="134"/>
      </rPr>
      <t>到达机场</t>
    </r>
    <r>
      <rPr>
        <b/>
        <sz val="10"/>
        <rFont val="Times New Roman"/>
        <family val="1"/>
      </rPr>
      <t>→</t>
    </r>
    <r>
      <rPr>
        <b/>
        <sz val="10"/>
        <rFont val="宋体"/>
        <family val="3"/>
        <charset val="134"/>
      </rPr>
      <t>终点距离（</t>
    </r>
    <r>
      <rPr>
        <b/>
        <sz val="10"/>
        <rFont val="Times New Roman"/>
        <family val="1"/>
      </rPr>
      <t>km</t>
    </r>
    <r>
      <rPr>
        <b/>
        <sz val="10"/>
        <rFont val="宋体"/>
        <family val="3"/>
        <charset val="134"/>
      </rPr>
      <t>）</t>
    </r>
  </si>
  <si>
    <t>BWP0172733</t>
  </si>
  <si>
    <t>1/247</t>
  </si>
  <si>
    <t>浦东机场</t>
  </si>
  <si>
    <t>斗山</t>
  </si>
  <si>
    <t>DSE-CN-237493</t>
  </si>
  <si>
    <t>2/98</t>
  </si>
  <si>
    <t>DSE-CN-237491</t>
  </si>
  <si>
    <t>5/208</t>
  </si>
  <si>
    <t>太阳</t>
  </si>
  <si>
    <t>INV00143065(0)</t>
  </si>
  <si>
    <t>油墨</t>
  </si>
  <si>
    <t>3/40</t>
  </si>
  <si>
    <t>三菱</t>
  </si>
  <si>
    <t>2BCC40064</t>
  </si>
  <si>
    <t>1/44</t>
  </si>
  <si>
    <t>M231005</t>
  </si>
  <si>
    <t>1/65</t>
  </si>
  <si>
    <t>味之素</t>
  </si>
  <si>
    <t>TSS-22-059-2</t>
  </si>
  <si>
    <t>ABF膜</t>
  </si>
  <si>
    <t>2/283.7</t>
  </si>
  <si>
    <t>BWP0173066</t>
  </si>
  <si>
    <t>1/348</t>
  </si>
  <si>
    <t>DSE-CN-237601</t>
  </si>
  <si>
    <t>6/233</t>
  </si>
  <si>
    <t>TSS-22-064+069</t>
  </si>
  <si>
    <t>1/89.2</t>
  </si>
  <si>
    <t>2BCC40061</t>
  </si>
  <si>
    <t>1/48</t>
  </si>
  <si>
    <t>M231011</t>
  </si>
  <si>
    <t>4/66</t>
  </si>
  <si>
    <t>INV00143156(0)</t>
  </si>
  <si>
    <t>显像型防焊干膜</t>
  </si>
  <si>
    <t>6/1619</t>
  </si>
  <si>
    <t>SAM20230069(0)</t>
  </si>
  <si>
    <t>防焊干膜</t>
  </si>
  <si>
    <t>1/7.6</t>
  </si>
  <si>
    <t>DSE-CN-237653</t>
  </si>
  <si>
    <t>2/94</t>
  </si>
  <si>
    <t>BWP0173115</t>
  </si>
  <si>
    <t>8/1696</t>
  </si>
  <si>
    <r>
      <t>马来西亚</t>
    </r>
    <r>
      <rPr>
        <sz val="10"/>
        <color theme="1"/>
        <rFont val="Times New Roman"/>
        <family val="1"/>
      </rPr>
      <t>/</t>
    </r>
    <r>
      <rPr>
        <sz val="10"/>
        <color theme="1"/>
        <rFont val="宋体"/>
        <family val="3"/>
        <charset val="134"/>
      </rPr>
      <t>日本</t>
    </r>
  </si>
  <si>
    <t>山荣</t>
  </si>
  <si>
    <t>SMS-M0067</t>
  </si>
  <si>
    <t>1/83.3</t>
  </si>
  <si>
    <t>INV00143176(0)</t>
  </si>
  <si>
    <t>3/580</t>
  </si>
  <si>
    <t>M231012/M231013</t>
  </si>
  <si>
    <t>14/1424</t>
  </si>
  <si>
    <t>2BCC40066-1</t>
  </si>
  <si>
    <t>1/38</t>
  </si>
  <si>
    <t>Furnace</t>
  </si>
  <si>
    <t>EX-230116-2W</t>
  </si>
  <si>
    <t>滚轮</t>
  </si>
  <si>
    <t>14/200.2</t>
  </si>
  <si>
    <t>2BCC40065</t>
  </si>
  <si>
    <t>1/35</t>
  </si>
  <si>
    <t>INV00143231(0)</t>
  </si>
  <si>
    <t>1/141</t>
  </si>
  <si>
    <t>2BCC40063-2/40066-2</t>
  </si>
  <si>
    <t>2/59.6</t>
  </si>
  <si>
    <t>TSS-22-078+079</t>
  </si>
  <si>
    <t>1/221.1</t>
  </si>
  <si>
    <t>BWP0173339</t>
  </si>
  <si>
    <t>2/301</t>
  </si>
  <si>
    <t>2BCC40067-1/40068-1/40069/40071-1</t>
  </si>
  <si>
    <t>7/119.8</t>
  </si>
  <si>
    <t>2BCC40068-2/40071-2/40067-2/40072-1</t>
  </si>
  <si>
    <t>7/212</t>
  </si>
  <si>
    <t>WPP22B315</t>
  </si>
  <si>
    <t>1/23</t>
  </si>
  <si>
    <t>M231028</t>
  </si>
  <si>
    <t>4/378</t>
  </si>
  <si>
    <t>M231029</t>
  </si>
  <si>
    <t>3/250</t>
  </si>
  <si>
    <t>DSE-CN-237852</t>
  </si>
  <si>
    <t>1/43</t>
  </si>
  <si>
    <t>DSE-CN-237853</t>
  </si>
  <si>
    <t>2/64</t>
  </si>
  <si>
    <t>INV00143289(0)</t>
  </si>
  <si>
    <t>1/169</t>
  </si>
  <si>
    <t>BWP0173473</t>
  </si>
  <si>
    <t>2/617</t>
  </si>
  <si>
    <t>2BCC40070-2/40071-3</t>
  </si>
  <si>
    <t>5/181</t>
  </si>
  <si>
    <t>2BCC40070-1</t>
  </si>
  <si>
    <t>1/121</t>
  </si>
  <si>
    <t>BWP0173572</t>
  </si>
  <si>
    <t>3/720</t>
  </si>
  <si>
    <t>SMS-M0142</t>
  </si>
  <si>
    <t>1/211.5</t>
  </si>
  <si>
    <t>2BCC40068-3/40072-2</t>
  </si>
  <si>
    <t>3/145.6</t>
  </si>
  <si>
    <t>M232007/M232008</t>
  </si>
  <si>
    <t>5/500</t>
  </si>
  <si>
    <t>INV00143349(0)</t>
  </si>
  <si>
    <t>2/415</t>
  </si>
  <si>
    <t>BWP0173683</t>
  </si>
  <si>
    <t>M232011</t>
  </si>
  <si>
    <t>8/132</t>
  </si>
  <si>
    <t>INV00143364(0)</t>
  </si>
  <si>
    <t>6/78</t>
  </si>
  <si>
    <t>BWP0173734</t>
  </si>
  <si>
    <t>2/814</t>
  </si>
  <si>
    <t>DSE-CN-238018</t>
  </si>
  <si>
    <t>1/14</t>
  </si>
  <si>
    <t>SMS-M0172</t>
  </si>
  <si>
    <t>1/157.8</t>
  </si>
  <si>
    <t>2BCC40073</t>
  </si>
  <si>
    <t>1/12</t>
  </si>
  <si>
    <t>INV00143405(0)</t>
  </si>
  <si>
    <t>1/154</t>
  </si>
  <si>
    <t>INV23-000465</t>
  </si>
  <si>
    <t>1/27</t>
  </si>
  <si>
    <t>M232023/M232022</t>
  </si>
  <si>
    <t>6/469</t>
  </si>
  <si>
    <t>M232024</t>
  </si>
  <si>
    <t>2/316</t>
  </si>
  <si>
    <t>INV00143421(0)</t>
  </si>
  <si>
    <t>3/47</t>
  </si>
  <si>
    <t>怡康</t>
  </si>
  <si>
    <t>YK2230212C-2</t>
  </si>
  <si>
    <t>光刻胶</t>
  </si>
  <si>
    <t>1/7.2</t>
  </si>
  <si>
    <t>INV00143432(0)</t>
  </si>
  <si>
    <t>5/1372</t>
  </si>
  <si>
    <t>SAM20230210(0)</t>
  </si>
  <si>
    <t>1/7.8</t>
  </si>
  <si>
    <t>2BCC40076-1/40071-4</t>
  </si>
  <si>
    <t>3/54</t>
  </si>
  <si>
    <t>2BCC40076-2/40074</t>
  </si>
  <si>
    <t>3/55.2</t>
  </si>
  <si>
    <t>TSS-22-069+079+084-23-001</t>
  </si>
  <si>
    <t>3/605.4</t>
  </si>
  <si>
    <t>DSE-CN-238140</t>
  </si>
  <si>
    <t>2BCC40072-3</t>
  </si>
  <si>
    <t>1/111</t>
  </si>
  <si>
    <t>BWP0173983</t>
  </si>
  <si>
    <t>1/349</t>
  </si>
  <si>
    <t>日本兼松</t>
  </si>
  <si>
    <t>TDC12-A001</t>
  </si>
  <si>
    <t>添加剂</t>
  </si>
  <si>
    <t>5/34</t>
  </si>
  <si>
    <t>M232034</t>
  </si>
  <si>
    <t>1/300</t>
  </si>
  <si>
    <t>M232035/M232038</t>
  </si>
  <si>
    <t>5/499</t>
  </si>
  <si>
    <t>2BCC40075</t>
  </si>
  <si>
    <t>2BCC40072-4/40078/400749</t>
  </si>
  <si>
    <t>3/167</t>
  </si>
  <si>
    <t>TSS-22-086</t>
  </si>
  <si>
    <t>1/44.2</t>
  </si>
  <si>
    <t>DSE-CN-238217</t>
  </si>
  <si>
    <t>1/19</t>
  </si>
  <si>
    <t>M232039</t>
  </si>
  <si>
    <t>4/400</t>
  </si>
  <si>
    <t>M232040</t>
  </si>
  <si>
    <t>1/309</t>
  </si>
  <si>
    <t>TKC-F23-006</t>
  </si>
  <si>
    <t>气动阀</t>
  </si>
  <si>
    <t>2/28</t>
  </si>
  <si>
    <t>M232043</t>
  </si>
  <si>
    <t>BWP0174136</t>
  </si>
  <si>
    <t>1/47</t>
  </si>
  <si>
    <t>M232045</t>
  </si>
  <si>
    <t>3/153</t>
  </si>
  <si>
    <t>BWP0174203</t>
  </si>
  <si>
    <t>2/704</t>
  </si>
  <si>
    <t>M232049/M232050</t>
  </si>
  <si>
    <t>6/598</t>
  </si>
  <si>
    <t>M232051</t>
  </si>
  <si>
    <t>2/473</t>
  </si>
  <si>
    <t>YK2230212C-3</t>
  </si>
  <si>
    <t>绝缘材料</t>
  </si>
  <si>
    <t>1/3</t>
  </si>
  <si>
    <t>WPP22B330</t>
  </si>
  <si>
    <t>1/16.1</t>
  </si>
  <si>
    <t>2BCC40080-1</t>
  </si>
  <si>
    <t>1/20.1</t>
  </si>
  <si>
    <t>2BCC40070-3/40080-2</t>
  </si>
  <si>
    <t>2/84</t>
  </si>
  <si>
    <t>M232053</t>
  </si>
  <si>
    <t>3/956</t>
  </si>
  <si>
    <t>SMS-M0263</t>
  </si>
  <si>
    <t>1/160.5</t>
  </si>
  <si>
    <t>DSE-CN-238347</t>
  </si>
  <si>
    <t>2/63</t>
  </si>
  <si>
    <t>BWP0174412</t>
  </si>
  <si>
    <t>2BCC40085-1</t>
  </si>
  <si>
    <t>1/13</t>
  </si>
  <si>
    <t>INV00143614(0)</t>
  </si>
  <si>
    <t>3/273.3</t>
  </si>
  <si>
    <t>DSE-CN-238403</t>
  </si>
  <si>
    <t>3/93</t>
  </si>
  <si>
    <t>INV00143636(0)</t>
  </si>
  <si>
    <t>M233005/M233006</t>
  </si>
  <si>
    <t>7/727</t>
  </si>
  <si>
    <t>BWP0174501</t>
  </si>
  <si>
    <t>1/188</t>
  </si>
  <si>
    <t>SMS-M0288</t>
  </si>
  <si>
    <t>1/306.8</t>
  </si>
  <si>
    <t>2BCC40082-1/40083-1/40084-1/40085-2</t>
  </si>
  <si>
    <t>5/158.1</t>
  </si>
  <si>
    <t>2BCC40082-2</t>
  </si>
  <si>
    <t>1/5</t>
  </si>
  <si>
    <t>BWP0174546</t>
  </si>
  <si>
    <t>2/571</t>
  </si>
  <si>
    <t>M233007</t>
  </si>
  <si>
    <t>3/469</t>
  </si>
  <si>
    <t>DSE-CN-238547</t>
  </si>
  <si>
    <t>3/62</t>
  </si>
  <si>
    <t>SMS-M0306</t>
  </si>
  <si>
    <t>M233015</t>
  </si>
  <si>
    <t>4/139</t>
  </si>
  <si>
    <t>2BCC40094-1/40084-2</t>
  </si>
  <si>
    <t>2/42</t>
  </si>
  <si>
    <t>2BCC40083-2</t>
  </si>
  <si>
    <t>KLA</t>
  </si>
  <si>
    <t>自动光学维修机</t>
  </si>
  <si>
    <t>1/965.4</t>
  </si>
  <si>
    <t>以色列</t>
  </si>
  <si>
    <t>INV00143708(0)</t>
  </si>
  <si>
    <t>6/546.8</t>
  </si>
  <si>
    <t>INV00143715(0)</t>
  </si>
  <si>
    <t>INV00143738(0)</t>
  </si>
  <si>
    <t>2/513.6</t>
  </si>
  <si>
    <t>2BCC40086/40097-1</t>
  </si>
  <si>
    <t>2/259</t>
  </si>
  <si>
    <t>DSE-CN-238599</t>
  </si>
  <si>
    <t>M233027</t>
  </si>
  <si>
    <t>4/75</t>
  </si>
  <si>
    <t>M233028/M233029</t>
  </si>
  <si>
    <t>6/601</t>
  </si>
  <si>
    <t>M233030/M233031</t>
  </si>
  <si>
    <t>2/80</t>
  </si>
  <si>
    <t>INV00143761(0)</t>
  </si>
  <si>
    <t>2/414</t>
  </si>
  <si>
    <t>TSS-22-084+087+090+091+092</t>
  </si>
  <si>
    <t>1/176.9</t>
  </si>
  <si>
    <t>TSS-AKMSH-230317</t>
  </si>
  <si>
    <t>1/110.3</t>
  </si>
  <si>
    <t>INV00143774(0)</t>
  </si>
  <si>
    <t>3/672.9</t>
  </si>
  <si>
    <t>BWP0174803</t>
  </si>
  <si>
    <t>1/91</t>
  </si>
  <si>
    <t>DSE-CN-238687</t>
  </si>
  <si>
    <t>1/88</t>
  </si>
  <si>
    <t>BWP0174808</t>
  </si>
  <si>
    <t>2/480</t>
  </si>
  <si>
    <t>WPP22B339</t>
  </si>
  <si>
    <t>2BCC40088-1/40087/40092</t>
  </si>
  <si>
    <t>3/137</t>
  </si>
  <si>
    <t>2BCC40101</t>
  </si>
  <si>
    <t>1/16.3</t>
  </si>
  <si>
    <t>M233036</t>
  </si>
  <si>
    <t>2/501</t>
  </si>
  <si>
    <t>INV00143808(0)</t>
  </si>
  <si>
    <t>4/287.5</t>
  </si>
  <si>
    <t>TSS-AKMSH-230321</t>
  </si>
  <si>
    <t>1/144.6</t>
  </si>
  <si>
    <t>INV00143834(0)</t>
  </si>
  <si>
    <t>3/708.8</t>
  </si>
  <si>
    <t>A230317002</t>
  </si>
  <si>
    <t>1/56</t>
  </si>
  <si>
    <t>M233039</t>
  </si>
  <si>
    <t>2/34</t>
  </si>
  <si>
    <t>2BCC40083-3/40097-2/40094-2/40095/40098</t>
  </si>
  <si>
    <t>6/251</t>
  </si>
  <si>
    <t>WPP22B330-1</t>
  </si>
  <si>
    <t>1/7</t>
  </si>
  <si>
    <t>BWP0174959</t>
  </si>
  <si>
    <t>1/117</t>
  </si>
  <si>
    <t>DSE-CN-238763</t>
  </si>
  <si>
    <t>1/25</t>
  </si>
  <si>
    <t>DSE-CN-238759</t>
  </si>
  <si>
    <t>6/355</t>
  </si>
  <si>
    <t>2BCC40088-2/40089-1/40091/40103-1</t>
  </si>
  <si>
    <t>4/377</t>
  </si>
  <si>
    <t>2BCC40103-2</t>
  </si>
  <si>
    <t>1/21.4</t>
  </si>
  <si>
    <t>WPP22B340</t>
  </si>
  <si>
    <t>M233043</t>
  </si>
  <si>
    <t>2/279</t>
  </si>
  <si>
    <t>M233044</t>
  </si>
  <si>
    <t>BWP0175004</t>
  </si>
  <si>
    <t>9/1536</t>
  </si>
  <si>
    <t>M233050</t>
  </si>
  <si>
    <t>2/78</t>
  </si>
  <si>
    <t>2BCC40104</t>
  </si>
  <si>
    <t>SMS-M0411</t>
  </si>
  <si>
    <t>1/177</t>
  </si>
  <si>
    <t>M233057</t>
  </si>
  <si>
    <t>F230328008</t>
  </si>
  <si>
    <t>2/10</t>
  </si>
  <si>
    <t>M233056</t>
  </si>
  <si>
    <t>1/297</t>
  </si>
  <si>
    <t>F230328009</t>
  </si>
  <si>
    <t>M233058</t>
  </si>
  <si>
    <t>1/28</t>
  </si>
  <si>
    <t>BWP0175162</t>
  </si>
  <si>
    <t>2/360</t>
  </si>
  <si>
    <t>2BCC40088-3/40089-2</t>
  </si>
  <si>
    <t>3/188</t>
  </si>
  <si>
    <t>DSE-CN-238874</t>
  </si>
  <si>
    <t>3/279</t>
  </si>
  <si>
    <t>TSS-AKMSH-230401</t>
  </si>
  <si>
    <t>1/22.5</t>
  </si>
  <si>
    <t>M234004</t>
  </si>
  <si>
    <t>4/385</t>
  </si>
  <si>
    <t>2BCC40089-3</t>
  </si>
  <si>
    <t>1/52</t>
  </si>
  <si>
    <t>2BCC40102</t>
  </si>
  <si>
    <t>1/18</t>
  </si>
  <si>
    <t>INV00143949(0)</t>
  </si>
  <si>
    <t>4/286.5</t>
  </si>
  <si>
    <t>M234008</t>
  </si>
  <si>
    <t>3/1178</t>
  </si>
  <si>
    <t>KASTON</t>
  </si>
  <si>
    <t>KSI13018</t>
  </si>
  <si>
    <t>粘合板</t>
  </si>
  <si>
    <t>1/2</t>
  </si>
  <si>
    <t>1/1</t>
  </si>
  <si>
    <t>INV00143986(0)</t>
  </si>
  <si>
    <t>1/213.3</t>
  </si>
  <si>
    <t>EX-230404-1W</t>
  </si>
  <si>
    <t>8/114</t>
  </si>
  <si>
    <t>2BCC40088-4/40096/40109</t>
  </si>
  <si>
    <t>3/157</t>
  </si>
  <si>
    <t>2BCC40105/40100</t>
  </si>
  <si>
    <t>2/43</t>
  </si>
  <si>
    <t>SMS-M0471</t>
  </si>
  <si>
    <t>1/170.4</t>
  </si>
  <si>
    <t>DSE-CN-239022</t>
  </si>
  <si>
    <t>1/36</t>
  </si>
  <si>
    <t>DSE-CN-239029</t>
  </si>
  <si>
    <t>2/142</t>
  </si>
  <si>
    <t>M234010/M234011</t>
  </si>
  <si>
    <t>6/581</t>
  </si>
  <si>
    <t>INV00144017(0)</t>
  </si>
  <si>
    <t>BWP0175384</t>
  </si>
  <si>
    <t>1/49</t>
  </si>
  <si>
    <t>2BCC40108</t>
  </si>
  <si>
    <t>M234014</t>
  </si>
  <si>
    <t>2/674</t>
  </si>
  <si>
    <t>M234015</t>
  </si>
  <si>
    <t>7/659</t>
  </si>
  <si>
    <t>M234016</t>
  </si>
  <si>
    <t>WPP23A300</t>
  </si>
  <si>
    <t>2/33</t>
  </si>
  <si>
    <t>2BCC40110/40111-1</t>
  </si>
  <si>
    <t>2/65</t>
  </si>
  <si>
    <t>2BCC40106-1</t>
  </si>
  <si>
    <t>1/78</t>
  </si>
  <si>
    <t>DSE-CN-239148</t>
  </si>
  <si>
    <t>1/96</t>
  </si>
  <si>
    <t>BWP0175477</t>
  </si>
  <si>
    <t>3/552</t>
  </si>
  <si>
    <t>SMS-M0505</t>
  </si>
  <si>
    <t>1/174.6</t>
  </si>
  <si>
    <t>INV00144094(0)</t>
  </si>
  <si>
    <t>3/659.6</t>
  </si>
  <si>
    <t>DSE-CN-239200</t>
  </si>
  <si>
    <t>1/16</t>
  </si>
  <si>
    <t>BWP0175524</t>
  </si>
  <si>
    <t>1/346</t>
  </si>
  <si>
    <t>DSE-CN-239197</t>
  </si>
  <si>
    <t>1/185</t>
  </si>
  <si>
    <t>M234018</t>
  </si>
  <si>
    <t>2/68</t>
  </si>
  <si>
    <t>INV00144122(0)</t>
  </si>
  <si>
    <t>6/545</t>
  </si>
  <si>
    <t>0084552527</t>
  </si>
  <si>
    <t>1/18.2</t>
  </si>
  <si>
    <t>TSS-AKMSH-230419</t>
  </si>
  <si>
    <t>1/128.5</t>
  </si>
  <si>
    <t>M234025</t>
  </si>
  <si>
    <t>6/570</t>
  </si>
  <si>
    <t>M234026</t>
  </si>
  <si>
    <t>3/688</t>
  </si>
  <si>
    <t>BWP0175616</t>
  </si>
  <si>
    <t>3/162</t>
  </si>
  <si>
    <t>2BCC40111-2/3ACC40004-1</t>
  </si>
  <si>
    <t>2/54</t>
  </si>
  <si>
    <t>3ACC40004-2/2BCC40099</t>
  </si>
  <si>
    <t>4/224</t>
  </si>
  <si>
    <t>BWP0175620</t>
  </si>
  <si>
    <t>1/460</t>
  </si>
  <si>
    <t>BWP0175637</t>
  </si>
  <si>
    <t>1/240</t>
  </si>
  <si>
    <t>DSE-CN-239287</t>
  </si>
  <si>
    <t>2/52</t>
  </si>
  <si>
    <t>INV00144196(0)</t>
  </si>
  <si>
    <t>1/130.8</t>
  </si>
  <si>
    <t>M234033</t>
  </si>
  <si>
    <t>M234034/M234035</t>
  </si>
  <si>
    <t>5/577</t>
  </si>
  <si>
    <t>F230421011</t>
  </si>
  <si>
    <t>2/24</t>
  </si>
  <si>
    <t>2BCC40106-2</t>
  </si>
  <si>
    <t>1/99</t>
  </si>
  <si>
    <t>2BCC40106-3/3ACC40001</t>
  </si>
  <si>
    <t>2/92</t>
  </si>
  <si>
    <t>INV00144281(0)</t>
  </si>
  <si>
    <t>6/1381.6</t>
  </si>
  <si>
    <t>3ACC40003</t>
  </si>
  <si>
    <t>M235004/005</t>
  </si>
  <si>
    <t>9/555</t>
  </si>
  <si>
    <t>M235006</t>
  </si>
  <si>
    <t>9/993</t>
  </si>
  <si>
    <t>M235010</t>
  </si>
  <si>
    <t>EX-230424-2W</t>
  </si>
  <si>
    <t>14/197.8</t>
  </si>
  <si>
    <t>INV00144313(0)</t>
  </si>
  <si>
    <t>DSE-CN-239475</t>
  </si>
  <si>
    <t>2/298</t>
  </si>
  <si>
    <t>DSE-CN-239470/239473</t>
  </si>
  <si>
    <t>DSE-CN-239473</t>
  </si>
  <si>
    <t>BWP0176174</t>
  </si>
  <si>
    <t>5/1032</t>
  </si>
  <si>
    <t>DSE-CN-239494</t>
  </si>
  <si>
    <t>2/31</t>
  </si>
  <si>
    <t>DSE-CN-239495</t>
  </si>
  <si>
    <t>INV00144411(0)</t>
  </si>
  <si>
    <t>3/273</t>
  </si>
  <si>
    <t>2BCC40107-1</t>
  </si>
  <si>
    <t>1/87</t>
  </si>
  <si>
    <t>2BCC40107-2/3ACC40002-1/3ACC40010</t>
  </si>
  <si>
    <t>3/182</t>
  </si>
  <si>
    <t>M235027</t>
  </si>
  <si>
    <t>1/20</t>
  </si>
  <si>
    <t>TKC-F23-027</t>
  </si>
  <si>
    <t>吸嘴</t>
  </si>
  <si>
    <t>M235026</t>
  </si>
  <si>
    <t>1/17</t>
  </si>
  <si>
    <t>1/8.3</t>
  </si>
  <si>
    <t>INV00144471(0)</t>
  </si>
  <si>
    <t>1/126</t>
  </si>
  <si>
    <t>3ACC40002-2</t>
  </si>
  <si>
    <t>1/40</t>
  </si>
  <si>
    <t>3ACC40011</t>
  </si>
  <si>
    <t>DSE-CN-239670</t>
  </si>
  <si>
    <t>2/56</t>
  </si>
  <si>
    <t>3ACC40007-1/40009</t>
  </si>
  <si>
    <t>2/38.6</t>
  </si>
  <si>
    <t>3ACC40007-2</t>
  </si>
  <si>
    <t>M235039</t>
  </si>
  <si>
    <t>1/21</t>
  </si>
  <si>
    <t>SAM20231129(0)</t>
  </si>
  <si>
    <t>2/40.6</t>
  </si>
  <si>
    <t>INV00144507(0)</t>
  </si>
  <si>
    <t>3/666.4</t>
  </si>
  <si>
    <t>BWP0176376</t>
  </si>
  <si>
    <t>1/4</t>
  </si>
  <si>
    <t>TSS-AKMSH-230517</t>
  </si>
  <si>
    <t>1/129</t>
  </si>
  <si>
    <t>DSE-CN-239784</t>
  </si>
  <si>
    <t>TDC12-A107</t>
  </si>
  <si>
    <t>ACID比重调整盐</t>
  </si>
  <si>
    <t>3/25</t>
  </si>
  <si>
    <t>M235045</t>
  </si>
  <si>
    <t>3/175</t>
  </si>
  <si>
    <t>M235046</t>
  </si>
  <si>
    <t>3ACC40012-1/40013/40017/40016-1</t>
  </si>
  <si>
    <t>5/107.5</t>
  </si>
  <si>
    <t>SMS-M0704/M0703</t>
  </si>
  <si>
    <t>5/46.1</t>
  </si>
  <si>
    <t>BWP0176444</t>
  </si>
  <si>
    <t>3ACC40019</t>
  </si>
  <si>
    <t>DSE-CN-239837</t>
  </si>
  <si>
    <t>2/295</t>
  </si>
  <si>
    <t>INV00144594(0)</t>
  </si>
  <si>
    <t>1/157</t>
  </si>
  <si>
    <t>3ACC40015</t>
  </si>
  <si>
    <t>INV00144610(0)</t>
  </si>
  <si>
    <t>3/674.1</t>
  </si>
  <si>
    <t>SMS-M0727</t>
  </si>
  <si>
    <t>3/31.8</t>
  </si>
  <si>
    <t>M235055</t>
  </si>
  <si>
    <t>2/60</t>
  </si>
  <si>
    <t>M235059</t>
  </si>
  <si>
    <t>2/25</t>
  </si>
  <si>
    <t>M235063/M235062</t>
  </si>
  <si>
    <t>6/506</t>
  </si>
  <si>
    <t>3ACC40020</t>
  </si>
  <si>
    <t>2/41</t>
  </si>
  <si>
    <t>DSE-CN-239938</t>
  </si>
  <si>
    <t>DSE-CN-239939</t>
  </si>
  <si>
    <t>INV00144647(0)</t>
  </si>
  <si>
    <t>2/413</t>
  </si>
  <si>
    <t>DSE-CN-239954</t>
  </si>
  <si>
    <t>M235065</t>
  </si>
  <si>
    <t>4/387</t>
  </si>
  <si>
    <t>TSS-AKMSH-230526</t>
  </si>
  <si>
    <t>1/287.7</t>
  </si>
  <si>
    <t>M235069</t>
  </si>
  <si>
    <t>INV00144668(0)</t>
  </si>
  <si>
    <t>3/39</t>
  </si>
  <si>
    <t>INV00144664(0)</t>
  </si>
  <si>
    <t>3/603</t>
  </si>
  <si>
    <t>3ACC40018-1</t>
  </si>
  <si>
    <t>2/37</t>
  </si>
  <si>
    <t>3ACC40018-2</t>
  </si>
  <si>
    <t>INV00144665(0)</t>
  </si>
  <si>
    <t>4/890.2</t>
  </si>
  <si>
    <t>M236007</t>
  </si>
  <si>
    <t>2/26</t>
  </si>
  <si>
    <t>M236008</t>
  </si>
  <si>
    <t>3/198</t>
  </si>
  <si>
    <t>DSE-CN-531088</t>
  </si>
  <si>
    <t>DSE-CN-531099</t>
  </si>
  <si>
    <t>6/177</t>
  </si>
  <si>
    <t>M236011</t>
  </si>
  <si>
    <t>2/100</t>
  </si>
  <si>
    <t>3ACC40016-2/40012-2</t>
  </si>
  <si>
    <t>2/70</t>
  </si>
  <si>
    <t>3ACC40026/40024</t>
  </si>
  <si>
    <t>2/32</t>
  </si>
  <si>
    <t>WPP23A307</t>
  </si>
  <si>
    <t>TSS-AKMSH-230603</t>
  </si>
  <si>
    <t>1/87.9</t>
  </si>
  <si>
    <t>INV00144790(0)</t>
  </si>
  <si>
    <t>3/273.4</t>
  </si>
  <si>
    <t>M236026/M236025</t>
  </si>
  <si>
    <t>5/445</t>
  </si>
  <si>
    <t>BWP0176886</t>
  </si>
  <si>
    <t>M236014/M236013/M236015</t>
  </si>
  <si>
    <t>6/449</t>
  </si>
  <si>
    <t>M236016</t>
  </si>
  <si>
    <t>5/84</t>
  </si>
  <si>
    <t>3ACC40023-2/40021</t>
  </si>
  <si>
    <t>3ACC40031/40025/40023-1</t>
  </si>
  <si>
    <t>3/69</t>
  </si>
  <si>
    <t>INV00144842(0)</t>
  </si>
  <si>
    <t>5/793</t>
  </si>
  <si>
    <t>DSE-CN-531207</t>
  </si>
  <si>
    <t>4/162</t>
  </si>
  <si>
    <t>BWP0176745</t>
  </si>
  <si>
    <t>16/3999</t>
  </si>
  <si>
    <t>TSS-AKMSH-230609</t>
  </si>
  <si>
    <t>1/98.2</t>
  </si>
  <si>
    <t>BWP0177007</t>
  </si>
  <si>
    <t>1/125</t>
  </si>
  <si>
    <t>INV00144874(0)</t>
  </si>
  <si>
    <t>2/428</t>
  </si>
  <si>
    <t>M236042</t>
  </si>
  <si>
    <t>12/222</t>
  </si>
  <si>
    <t>DSE-CN-531299</t>
  </si>
  <si>
    <t>2/335</t>
  </si>
  <si>
    <t>KSI13033</t>
  </si>
  <si>
    <t>粘合扳</t>
  </si>
  <si>
    <t>1/2.76</t>
  </si>
  <si>
    <t>M236050</t>
  </si>
  <si>
    <t>BWP0177107</t>
  </si>
  <si>
    <t>DSE-CN-531347</t>
  </si>
  <si>
    <t>3/163</t>
  </si>
  <si>
    <t>INV00144924(0)</t>
  </si>
  <si>
    <t>9/1327.8</t>
  </si>
  <si>
    <t>M236056</t>
  </si>
  <si>
    <t>5/95</t>
  </si>
  <si>
    <t>TSS-AKMSH-230614</t>
  </si>
  <si>
    <t>1/105.6</t>
  </si>
  <si>
    <t>M236058/M230659</t>
  </si>
  <si>
    <t>6/468</t>
  </si>
  <si>
    <t>BWP0177138</t>
  </si>
  <si>
    <t>3ACC40022/40027-1/40029</t>
  </si>
  <si>
    <t>3/105.1</t>
  </si>
  <si>
    <t>3ACC40028/40030/40032/40036</t>
  </si>
  <si>
    <t>4/118</t>
  </si>
  <si>
    <t>BWP0177172</t>
  </si>
  <si>
    <t>2/476</t>
  </si>
  <si>
    <t>BWP0177171</t>
  </si>
  <si>
    <t>1/116</t>
  </si>
  <si>
    <t>SMS-M0864</t>
  </si>
  <si>
    <t>1/106.7</t>
  </si>
  <si>
    <t>M236067</t>
  </si>
  <si>
    <t>DSE-CN-531430</t>
  </si>
  <si>
    <t>2/69</t>
  </si>
  <si>
    <t>DSE-CN-531426</t>
  </si>
  <si>
    <t>DSE-CN-531433</t>
  </si>
  <si>
    <t>2/38</t>
  </si>
  <si>
    <t>DSE-CN-531425</t>
  </si>
  <si>
    <t>2/30</t>
  </si>
  <si>
    <t>BWP0177196</t>
  </si>
  <si>
    <t>1/254</t>
  </si>
  <si>
    <t>3ACC40043-1/40035/40027-2</t>
  </si>
  <si>
    <t>3/44</t>
  </si>
  <si>
    <t>3ACC40033/40034</t>
  </si>
  <si>
    <t>3/73.6</t>
  </si>
  <si>
    <t>EX-230620-1W</t>
  </si>
  <si>
    <t>7/99.4</t>
  </si>
  <si>
    <t>INV00145025(0)</t>
  </si>
  <si>
    <t>4/880.8</t>
  </si>
  <si>
    <t>3ACC40043-2/40037</t>
  </si>
  <si>
    <t>2/40</t>
  </si>
  <si>
    <t>3ACC40042</t>
  </si>
  <si>
    <t>1/122</t>
  </si>
  <si>
    <t>M236078</t>
  </si>
  <si>
    <t>7/744</t>
  </si>
  <si>
    <t>TSS-AKMSH-230625</t>
  </si>
  <si>
    <t>1/219</t>
  </si>
  <si>
    <t>M236079/M236080/M236081</t>
  </si>
  <si>
    <t>10/928</t>
  </si>
  <si>
    <t>M236082</t>
  </si>
  <si>
    <t>2/168</t>
  </si>
  <si>
    <t>INV00145063(0)</t>
  </si>
  <si>
    <t>2/441</t>
  </si>
  <si>
    <t>3ACC40041</t>
  </si>
  <si>
    <t>1/6.5</t>
  </si>
  <si>
    <t>3ACC40038</t>
  </si>
  <si>
    <t>DSE-CN-531513</t>
  </si>
  <si>
    <t>M237013</t>
  </si>
  <si>
    <t>3/52</t>
  </si>
  <si>
    <t>3ACC40047-2</t>
  </si>
  <si>
    <t>3ACC40047-1</t>
  </si>
  <si>
    <t>M236086</t>
  </si>
  <si>
    <t>5/388</t>
  </si>
  <si>
    <t>M236087</t>
  </si>
  <si>
    <t>3/150</t>
  </si>
  <si>
    <t>INV00145126(0)</t>
  </si>
  <si>
    <t>6/1382.2</t>
  </si>
  <si>
    <t>3ACC40048-1</t>
  </si>
  <si>
    <t>BWP0177470</t>
  </si>
  <si>
    <t>INV00145160(0)</t>
  </si>
  <si>
    <t>2/467</t>
  </si>
  <si>
    <t>SAM20231764(0)</t>
  </si>
  <si>
    <t>1/21.2</t>
  </si>
  <si>
    <t>M237019</t>
  </si>
  <si>
    <t>2/20</t>
  </si>
  <si>
    <t>M237020</t>
  </si>
  <si>
    <t>2/197</t>
  </si>
  <si>
    <t>DSE-CN-531632</t>
  </si>
  <si>
    <t>1/31</t>
  </si>
  <si>
    <t>DSE-CN-531633</t>
  </si>
  <si>
    <t>2/194</t>
  </si>
  <si>
    <t>INV00145196(0)</t>
  </si>
  <si>
    <t>5/1129.6</t>
  </si>
  <si>
    <t>3ACC40049-1/40045-2/40044-2/40040-2/40039-2</t>
  </si>
  <si>
    <t>5/185</t>
  </si>
  <si>
    <t>3ACC40039-1/40040-1/40045-1/40044-1/40048-2/40046</t>
  </si>
  <si>
    <t>6/139.7</t>
  </si>
  <si>
    <t>M237028</t>
  </si>
  <si>
    <t>2/67</t>
  </si>
  <si>
    <t>3ACC40040-3</t>
  </si>
  <si>
    <t>3ACC40055-1</t>
  </si>
  <si>
    <t>3ACC40055-2</t>
  </si>
  <si>
    <t>DSE-CN-531784</t>
  </si>
  <si>
    <t>2/77</t>
  </si>
  <si>
    <t>BWP0177716</t>
  </si>
  <si>
    <t>SMS-M0985</t>
  </si>
  <si>
    <t>3/30.3</t>
  </si>
  <si>
    <t>M237037</t>
  </si>
  <si>
    <t>6/531</t>
  </si>
  <si>
    <t>BWP0177734</t>
  </si>
  <si>
    <t>9/2252</t>
  </si>
  <si>
    <t>3ACC40050-1/40051-1/40052-1</t>
  </si>
  <si>
    <t>3ACC40049-2/40054/40053/40052-2/40051-2</t>
  </si>
  <si>
    <t>5/101</t>
  </si>
  <si>
    <t>TSS-AKMSH-230711</t>
  </si>
  <si>
    <t>保护膜</t>
  </si>
  <si>
    <t>2/296.8</t>
  </si>
  <si>
    <t>TKC-F23-045</t>
  </si>
  <si>
    <t>导电润滑油</t>
  </si>
  <si>
    <t>1/15</t>
  </si>
  <si>
    <t>M237045</t>
  </si>
  <si>
    <t>1/61</t>
  </si>
  <si>
    <t>M237049</t>
  </si>
  <si>
    <t>3/668</t>
  </si>
  <si>
    <t>M237055/M237056/M237054</t>
  </si>
  <si>
    <t>9/873</t>
  </si>
  <si>
    <t>TSS-AKMSH-230714</t>
  </si>
  <si>
    <t>层间绝缘材料</t>
  </si>
  <si>
    <t>1/175.7</t>
  </si>
  <si>
    <t>3ACC40050-2</t>
  </si>
  <si>
    <t>M237059</t>
  </si>
  <si>
    <t>BWP0177855</t>
  </si>
  <si>
    <t>1/366</t>
  </si>
  <si>
    <t>SMS-M1034</t>
  </si>
  <si>
    <t>1/120.8</t>
  </si>
  <si>
    <t>TDC12-A180</t>
  </si>
  <si>
    <t>2/2.8</t>
  </si>
  <si>
    <t>3ACC40056/40069-1/40060-2</t>
  </si>
  <si>
    <t>3/92</t>
  </si>
  <si>
    <t>3ACC40060-1/40057/40059</t>
  </si>
  <si>
    <t>3/104</t>
  </si>
  <si>
    <t>DSE-CN-531948</t>
  </si>
  <si>
    <t>3/102</t>
  </si>
  <si>
    <t>M237061/M237062</t>
  </si>
  <si>
    <t>8/798</t>
  </si>
  <si>
    <t>BWP0177892</t>
  </si>
  <si>
    <t>1/106</t>
  </si>
  <si>
    <t>INV00145371(0)</t>
  </si>
  <si>
    <t>1/128.9</t>
  </si>
  <si>
    <t>3ACC40063-2/40061-2</t>
  </si>
  <si>
    <t>2/44</t>
  </si>
  <si>
    <t>3ACC40063-1/40061-1</t>
  </si>
  <si>
    <t>DSE-CN-531997</t>
  </si>
  <si>
    <t>1/34</t>
  </si>
  <si>
    <t>M237075</t>
  </si>
  <si>
    <t>14/1364</t>
  </si>
  <si>
    <t>M237076</t>
  </si>
  <si>
    <t>5/670</t>
  </si>
  <si>
    <t>INV00145396(0)</t>
  </si>
  <si>
    <t>1/240.8</t>
  </si>
  <si>
    <t>3ACC40074-1</t>
  </si>
  <si>
    <t>3ACC40073/40074-2</t>
  </si>
  <si>
    <t>2/51</t>
  </si>
  <si>
    <t>INV00145425(0)</t>
  </si>
  <si>
    <t>M237080</t>
  </si>
  <si>
    <t>1/266</t>
  </si>
  <si>
    <t>M237081</t>
  </si>
  <si>
    <t>5/431</t>
  </si>
  <si>
    <t>M237079</t>
  </si>
  <si>
    <t>BWP0178086</t>
  </si>
  <si>
    <t>1/232</t>
  </si>
  <si>
    <t>BWP0178045</t>
  </si>
  <si>
    <t>1/51</t>
  </si>
  <si>
    <t>3ACC40064</t>
  </si>
  <si>
    <t>1/123</t>
  </si>
  <si>
    <t>3ACC40058/40068/40069-2/40072-1</t>
  </si>
  <si>
    <t>4/112.8</t>
  </si>
  <si>
    <t>INV00145467(0)</t>
  </si>
  <si>
    <t>2/349.8</t>
  </si>
  <si>
    <t>DSE-CN-532122</t>
  </si>
  <si>
    <t>5/129</t>
  </si>
  <si>
    <t>DSE-CN-532149</t>
  </si>
  <si>
    <t>2/50</t>
  </si>
  <si>
    <t>3ACC40079</t>
  </si>
  <si>
    <t>M237095</t>
  </si>
  <si>
    <t>10/576</t>
  </si>
  <si>
    <t>M237096</t>
  </si>
  <si>
    <t>6/562</t>
  </si>
  <si>
    <t>3ACC40076/40078</t>
  </si>
  <si>
    <t>3/99</t>
  </si>
  <si>
    <t>3ACC40065</t>
  </si>
  <si>
    <t>2/72</t>
  </si>
  <si>
    <t>M237089</t>
  </si>
  <si>
    <t>SMS-M1122</t>
  </si>
  <si>
    <t>1/111.1</t>
  </si>
  <si>
    <t>BWP0178314</t>
  </si>
  <si>
    <t>9/2000</t>
  </si>
  <si>
    <t>M238006</t>
  </si>
  <si>
    <t>EX-230721-1W</t>
  </si>
  <si>
    <t>6/86</t>
  </si>
  <si>
    <t>TSS-AKMSH-230801-1</t>
  </si>
  <si>
    <t>1/43.5</t>
  </si>
  <si>
    <t>TSS-AKMSH-230801-2</t>
  </si>
  <si>
    <t>1/66.1</t>
  </si>
  <si>
    <t>INV00145553(0)</t>
  </si>
  <si>
    <t>3ACC40080/40071-1/40083-1</t>
  </si>
  <si>
    <t>3/89.4</t>
  </si>
  <si>
    <t>3ACC40070/40072-2/40085</t>
  </si>
  <si>
    <t>3/145</t>
  </si>
  <si>
    <t>M238015</t>
  </si>
  <si>
    <t>M238016</t>
  </si>
  <si>
    <t>INV00145661(0)</t>
  </si>
  <si>
    <t>6/76</t>
  </si>
  <si>
    <t>BWP0178479</t>
  </si>
  <si>
    <t>1/607</t>
  </si>
  <si>
    <t>BWP0178483</t>
  </si>
  <si>
    <t>1/98</t>
  </si>
  <si>
    <t>3ACC40075/40071-2/40081/40083-2</t>
  </si>
  <si>
    <t>4/74</t>
  </si>
  <si>
    <t>3ACC40077/40082-1</t>
  </si>
  <si>
    <t>INV00145688(0)</t>
  </si>
  <si>
    <t>7/559.6</t>
  </si>
  <si>
    <t>INV00145692(0)</t>
  </si>
  <si>
    <t>3/687.1</t>
  </si>
  <si>
    <t>M238029</t>
  </si>
  <si>
    <t>M238030</t>
  </si>
  <si>
    <t>SMS-M1189</t>
  </si>
  <si>
    <t>1/182.9</t>
  </si>
  <si>
    <t>BWP0178552</t>
  </si>
  <si>
    <t>F230808036</t>
  </si>
  <si>
    <t>M238033</t>
  </si>
  <si>
    <t>M238034</t>
  </si>
  <si>
    <t>9/547</t>
  </si>
  <si>
    <t>TSS-AKMSH-230810</t>
  </si>
  <si>
    <t>1/118.8</t>
  </si>
  <si>
    <t>INV00145734(0)</t>
  </si>
  <si>
    <t>4/920.4</t>
  </si>
  <si>
    <t>3ACC40090/40087/40086-1/40084-1</t>
  </si>
  <si>
    <t>4/126</t>
  </si>
  <si>
    <t>3ACC40086-2/40084-2/40082-2/40091</t>
  </si>
  <si>
    <t>4/151.5</t>
  </si>
  <si>
    <t>BWP0178593</t>
  </si>
  <si>
    <t>DSE-CN-532366</t>
  </si>
  <si>
    <t>DSE-CN-532359</t>
  </si>
  <si>
    <t>DSE-CN-532427</t>
  </si>
  <si>
    <t>5/156</t>
  </si>
  <si>
    <t>3ACC40089-2</t>
  </si>
  <si>
    <t>1/24</t>
  </si>
  <si>
    <t>3ACC40089-1/40092-1</t>
  </si>
  <si>
    <t>2/27</t>
  </si>
  <si>
    <t>BWP0178700</t>
  </si>
  <si>
    <t>9/1996</t>
  </si>
  <si>
    <t>A230807018</t>
  </si>
  <si>
    <t>INV00145766(0)</t>
  </si>
  <si>
    <t>M238047</t>
  </si>
  <si>
    <t>1/37</t>
  </si>
  <si>
    <t>3ACC40088-2</t>
  </si>
  <si>
    <t>1/11</t>
  </si>
  <si>
    <t>3ACC40088-1</t>
  </si>
  <si>
    <t>BWP0178803</t>
  </si>
  <si>
    <t>1/622</t>
  </si>
  <si>
    <t>DSE-CN-532544</t>
  </si>
  <si>
    <t>2/62</t>
  </si>
  <si>
    <t>英特尔</t>
  </si>
  <si>
    <t>202305002/06001</t>
  </si>
  <si>
    <t>光盘</t>
  </si>
  <si>
    <t>1/0.5</t>
  </si>
  <si>
    <t>美国</t>
  </si>
  <si>
    <t>INV00145810(0)</t>
  </si>
  <si>
    <t>5/1126.9</t>
  </si>
  <si>
    <t>3ACC40099-1/40098/40095-1</t>
  </si>
  <si>
    <t>3/142</t>
  </si>
  <si>
    <t>3ACC40092-2/40093</t>
  </si>
  <si>
    <t>BWP0178855</t>
  </si>
  <si>
    <t>M238060</t>
  </si>
  <si>
    <t>BWP0178890</t>
  </si>
  <si>
    <t>DSE-CN-532635</t>
  </si>
  <si>
    <t>DSE-CN-532640</t>
  </si>
  <si>
    <t>1/64</t>
  </si>
  <si>
    <t>M238062</t>
  </si>
  <si>
    <t>3/378</t>
  </si>
  <si>
    <t>M238063</t>
  </si>
  <si>
    <t>3/55</t>
  </si>
  <si>
    <t>3ACC40095-2/40099-2</t>
  </si>
  <si>
    <t>BWP01789616</t>
  </si>
  <si>
    <t>MNCF-2023-011</t>
  </si>
  <si>
    <t>INV00145918(0)</t>
  </si>
  <si>
    <t>1/101</t>
  </si>
  <si>
    <t>M239005/M239006</t>
  </si>
  <si>
    <t>5/493</t>
  </si>
  <si>
    <t>MD020953</t>
  </si>
  <si>
    <t>INV00145967(0)</t>
  </si>
  <si>
    <t>3/726.8</t>
  </si>
  <si>
    <t xml:space="preserve">RANTEC </t>
  </si>
  <si>
    <t>RAN-20230824-A1</t>
  </si>
  <si>
    <t>玻璃菲林</t>
  </si>
  <si>
    <t>1/1.5</t>
  </si>
  <si>
    <t>SMS-M1324</t>
  </si>
  <si>
    <t>1/205.5</t>
  </si>
  <si>
    <t>M239017</t>
  </si>
  <si>
    <t>4/489.0</t>
  </si>
  <si>
    <t>DSE-CN-532819</t>
  </si>
  <si>
    <t>4/284</t>
  </si>
  <si>
    <t>3ACC40094</t>
  </si>
  <si>
    <t>M239019/M239020</t>
  </si>
  <si>
    <t>9/674.0</t>
  </si>
  <si>
    <t>BWP0179062</t>
  </si>
  <si>
    <t>7/1536.0</t>
  </si>
  <si>
    <t>DSE-CN-532852</t>
  </si>
  <si>
    <t>1/92.0</t>
  </si>
  <si>
    <t>3ACC40096-1/40097/40099-3/40100-1/40106-2</t>
  </si>
  <si>
    <t>5/199.0</t>
  </si>
  <si>
    <t>3ACC40106-1/40100-2/40096-2</t>
  </si>
  <si>
    <t>3/158.0</t>
  </si>
  <si>
    <t>INV00146041(0)</t>
  </si>
  <si>
    <t>4/829.0</t>
  </si>
  <si>
    <t>TSS-AKMSH-230901</t>
  </si>
  <si>
    <t>1/111.0</t>
  </si>
  <si>
    <t>DSE-CN-532867</t>
  </si>
  <si>
    <t>2/73</t>
  </si>
  <si>
    <t>3ACC40103-2/40101-2/40105-2/40104/40111</t>
  </si>
  <si>
    <t>5/55.0</t>
  </si>
  <si>
    <t>3ACC40101-1/40105-1/40103-1</t>
  </si>
  <si>
    <t>3/54.0</t>
  </si>
  <si>
    <t>TSS-AKMSH-230904</t>
  </si>
  <si>
    <t>1/88.0</t>
  </si>
  <si>
    <t>INV00146089(0)</t>
  </si>
  <si>
    <t>4/960.2</t>
  </si>
  <si>
    <t>DSE-CN-532975</t>
  </si>
  <si>
    <t>1/78.0</t>
  </si>
  <si>
    <t>M239037</t>
  </si>
  <si>
    <t>4/66.0</t>
  </si>
  <si>
    <t>M239038</t>
  </si>
  <si>
    <t>1/17.0</t>
  </si>
  <si>
    <t>3ACC40110-2/40112-1</t>
  </si>
  <si>
    <t>2/173.0</t>
  </si>
  <si>
    <t>3ACC40110-1/40109</t>
  </si>
  <si>
    <t>3/77.0</t>
  </si>
  <si>
    <t>DSE-CN-533014/533031</t>
  </si>
  <si>
    <t>5/415.0</t>
  </si>
  <si>
    <t>DSE-CN-533019</t>
  </si>
  <si>
    <t>7/416.0</t>
  </si>
  <si>
    <t>BWP0179269</t>
  </si>
  <si>
    <t>M239042</t>
  </si>
  <si>
    <t>3/294.0</t>
  </si>
  <si>
    <t>DSE-CN-533065</t>
  </si>
  <si>
    <t>TSS-AKMSH-230912</t>
  </si>
  <si>
    <t>1/186.2</t>
  </si>
  <si>
    <t>M239046</t>
  </si>
  <si>
    <t>4/68.00</t>
  </si>
  <si>
    <t>3ACC40107</t>
  </si>
  <si>
    <t>1/11.00</t>
  </si>
  <si>
    <t>SMS-M1431</t>
  </si>
  <si>
    <t>1/214.5</t>
  </si>
  <si>
    <t>INV00146195(0)</t>
  </si>
  <si>
    <t>3/704.1</t>
  </si>
  <si>
    <t>INV00146222(0)</t>
  </si>
  <si>
    <t>3/622.00</t>
  </si>
  <si>
    <t>M239055</t>
  </si>
  <si>
    <t>2/35.00</t>
  </si>
  <si>
    <t>M239056</t>
  </si>
  <si>
    <t>3/124.00</t>
  </si>
  <si>
    <t>M239057</t>
  </si>
  <si>
    <t>1/190</t>
  </si>
  <si>
    <t>DSE-CN-533145</t>
  </si>
  <si>
    <t>1/72</t>
  </si>
  <si>
    <t>DSE-CN-533150</t>
  </si>
  <si>
    <t>3ACC40102-2/40112-2/40115-2/40114-1</t>
  </si>
  <si>
    <t>4/132</t>
  </si>
  <si>
    <t>3ACC40114-2/40102-1/40115-1/40123</t>
  </si>
  <si>
    <t>4/87</t>
  </si>
  <si>
    <t>BWP0179366</t>
  </si>
  <si>
    <t>3ACC40124-1</t>
  </si>
  <si>
    <t>BWP0179385</t>
  </si>
  <si>
    <t>1/253</t>
  </si>
  <si>
    <t>3ACC40124-2</t>
  </si>
  <si>
    <t>3ACC40125</t>
  </si>
  <si>
    <t>3ACC40117/40120-1</t>
  </si>
  <si>
    <t>2/39</t>
  </si>
  <si>
    <t>M239061</t>
  </si>
  <si>
    <t>4/61</t>
  </si>
  <si>
    <t>M239062</t>
  </si>
  <si>
    <t>3ACC40113-1/40118/40120-2/40126-1</t>
  </si>
  <si>
    <t>5/137</t>
  </si>
  <si>
    <t>BWP0179458</t>
  </si>
  <si>
    <t>1/50</t>
  </si>
  <si>
    <t>INV00146291(0)</t>
  </si>
  <si>
    <t>5/794.8</t>
  </si>
  <si>
    <t>SMS-M1479</t>
  </si>
  <si>
    <t>1/158.5</t>
  </si>
  <si>
    <t>DSE-CN-533266</t>
  </si>
  <si>
    <t>1/26</t>
  </si>
  <si>
    <t>BWP0179504</t>
  </si>
  <si>
    <t>1/248</t>
  </si>
  <si>
    <t>M239075</t>
  </si>
  <si>
    <t>13/785</t>
  </si>
  <si>
    <t>A230915022</t>
  </si>
  <si>
    <t>M239076</t>
  </si>
  <si>
    <t>16/1520</t>
  </si>
  <si>
    <t>TSS-AKMSH-230921</t>
  </si>
  <si>
    <t>1/174.9</t>
  </si>
  <si>
    <t>BWP0179538</t>
  </si>
  <si>
    <t>2/456</t>
  </si>
  <si>
    <t>3ACC40119-2</t>
  </si>
  <si>
    <t>2/74</t>
  </si>
  <si>
    <t>3ACC40113-2/40119-1/40126-2</t>
  </si>
  <si>
    <t>3/227</t>
  </si>
  <si>
    <t>INV00146365(0)</t>
  </si>
  <si>
    <t>5/1128.1</t>
  </si>
  <si>
    <t>EX-230919-2W</t>
  </si>
  <si>
    <t>8/112.8</t>
  </si>
  <si>
    <t>BWP0179587</t>
  </si>
  <si>
    <t>DSE-CN-533376</t>
  </si>
  <si>
    <t>2/81</t>
  </si>
  <si>
    <t>DSE-CN-533369</t>
  </si>
  <si>
    <t>2/143</t>
  </si>
  <si>
    <t>TDC12-A263</t>
  </si>
  <si>
    <t>离子交换树脂</t>
  </si>
  <si>
    <t>1/7.9</t>
  </si>
  <si>
    <t>INV00146422(0)</t>
  </si>
  <si>
    <t>M239090</t>
  </si>
  <si>
    <t>3/72</t>
  </si>
  <si>
    <t>M239091</t>
  </si>
  <si>
    <t>2/115</t>
  </si>
  <si>
    <t>M239092</t>
  </si>
  <si>
    <t>15/658</t>
  </si>
  <si>
    <t>3ACC40138-1/40135-2/40133-1/40132/40129-1/40122-2/40139-1</t>
  </si>
  <si>
    <t>7/188</t>
  </si>
  <si>
    <t>3ACC40122-1/40138-2/40135-1/40133-2/40131-1/40129-2/40121/40139-2</t>
  </si>
  <si>
    <t>13/329.7</t>
  </si>
  <si>
    <t>INV00146439(0)</t>
  </si>
  <si>
    <t>5/1244</t>
  </si>
  <si>
    <t>BWP0179670</t>
  </si>
  <si>
    <t>BWP0179677</t>
  </si>
  <si>
    <t>1/60</t>
  </si>
  <si>
    <t>INV00146459(0)</t>
  </si>
  <si>
    <t>M23X008</t>
  </si>
  <si>
    <t>TSS-AKMSH-231002</t>
  </si>
  <si>
    <t>1/60.8</t>
  </si>
  <si>
    <t>INV00146478(0)</t>
  </si>
  <si>
    <t>3/594</t>
  </si>
  <si>
    <t>3ACC40130-2/40137/40145/40147-1/40152-1</t>
  </si>
  <si>
    <t>5/339</t>
  </si>
  <si>
    <t>3ACC40130-1/40134-1/40140/40141</t>
  </si>
  <si>
    <t>5/110.6</t>
  </si>
  <si>
    <t>BWP0179861</t>
  </si>
  <si>
    <t>1/358</t>
  </si>
  <si>
    <t>M23X011</t>
  </si>
  <si>
    <t>6/114</t>
  </si>
  <si>
    <t>SMS-M1562</t>
  </si>
  <si>
    <t>ORC</t>
  </si>
  <si>
    <t>ORC-23949-31</t>
  </si>
  <si>
    <t>DMD模组</t>
  </si>
  <si>
    <t>1/208</t>
  </si>
  <si>
    <t>M23X012</t>
  </si>
  <si>
    <t>7/463</t>
  </si>
  <si>
    <t>DSE-CN-533621</t>
  </si>
  <si>
    <t>3/272</t>
  </si>
  <si>
    <t>DSE-CN-533614</t>
  </si>
  <si>
    <t>2/163</t>
  </si>
  <si>
    <t>BWP0179883</t>
  </si>
  <si>
    <t>4/720</t>
  </si>
  <si>
    <t>SAM20231006</t>
  </si>
  <si>
    <t>3/59.7</t>
  </si>
  <si>
    <t>INV00146479(0)</t>
  </si>
  <si>
    <t>11/1371</t>
  </si>
  <si>
    <t>EX-231005-1W</t>
  </si>
  <si>
    <t>8/111.1</t>
  </si>
  <si>
    <t>INV00146558(0)</t>
  </si>
  <si>
    <t>2/322</t>
  </si>
  <si>
    <t>3ACC40128-2/40136-1/40146-1</t>
  </si>
  <si>
    <t>3/98</t>
  </si>
  <si>
    <t>3ACC40128-1/40134-2/40136-2/40142</t>
  </si>
  <si>
    <t>DSE-CN-533652</t>
  </si>
  <si>
    <t>2/229</t>
  </si>
  <si>
    <t>DSE-CN-533654</t>
  </si>
  <si>
    <t>2/109</t>
  </si>
  <si>
    <t>M23X030</t>
  </si>
  <si>
    <t>M23X031</t>
  </si>
  <si>
    <t>3/306</t>
  </si>
  <si>
    <t>TSS-AKMSH-231013</t>
  </si>
  <si>
    <t>2/414.7</t>
  </si>
  <si>
    <t>3ACC40146-2/40143/40152-2</t>
  </si>
  <si>
    <t>5/149.2</t>
  </si>
  <si>
    <t>BWP0179971</t>
  </si>
  <si>
    <t>5/920</t>
  </si>
  <si>
    <t>SMS-M1602</t>
  </si>
  <si>
    <t>DSE-CN-533786</t>
  </si>
  <si>
    <t>SAM20232674(0)</t>
  </si>
  <si>
    <t>4/84.6</t>
  </si>
  <si>
    <t>M23X040</t>
  </si>
  <si>
    <t>M23X041</t>
  </si>
  <si>
    <t>10/311</t>
  </si>
  <si>
    <t>BWP0179992</t>
  </si>
  <si>
    <t>2/120</t>
  </si>
  <si>
    <t>INV00146632(0)</t>
  </si>
  <si>
    <t>4/1006.7</t>
  </si>
  <si>
    <t>INV00146638(0)</t>
  </si>
  <si>
    <t>WPP23B303</t>
  </si>
  <si>
    <t>3ACC40131-2</t>
  </si>
  <si>
    <t>1/89</t>
  </si>
  <si>
    <t>M23X050</t>
  </si>
  <si>
    <t>5/476</t>
  </si>
  <si>
    <t>02-INV2300607</t>
  </si>
  <si>
    <t>M23X051</t>
  </si>
  <si>
    <t>BWP0180095</t>
  </si>
  <si>
    <t>1/58</t>
  </si>
  <si>
    <t>BWP0180096</t>
  </si>
  <si>
    <t>4/684</t>
  </si>
  <si>
    <t>BWP0180097</t>
  </si>
  <si>
    <t>DSE-CN-533828</t>
  </si>
  <si>
    <t>3ACC40149-1/40148-1/3BCC40001</t>
  </si>
  <si>
    <t>3/53</t>
  </si>
  <si>
    <t>3ACC40148-2/40149-2/3BCC40002-1</t>
  </si>
  <si>
    <t>4/95.4</t>
  </si>
  <si>
    <t>SMS-M1646</t>
  </si>
  <si>
    <t>INV00146731(0)</t>
  </si>
  <si>
    <t>4/878.3</t>
  </si>
  <si>
    <t>M23X059</t>
  </si>
  <si>
    <t>4/361</t>
  </si>
  <si>
    <t>M23X060</t>
  </si>
  <si>
    <t>5/416</t>
  </si>
  <si>
    <t>INV00146741(0)</t>
  </si>
  <si>
    <t>3BCC40002-2/40004-1/40005/40006-1/40011-1</t>
  </si>
  <si>
    <t>5/140</t>
  </si>
  <si>
    <t>WPP23B304</t>
  </si>
  <si>
    <t>KSI13059-1</t>
  </si>
  <si>
    <t>DSE-CN-533971</t>
  </si>
  <si>
    <t>DSE-CN-533953</t>
  </si>
  <si>
    <t>1/109</t>
  </si>
  <si>
    <t>M23X064</t>
  </si>
  <si>
    <t>1/22</t>
  </si>
  <si>
    <t>M23X065</t>
  </si>
  <si>
    <t>3/43</t>
  </si>
  <si>
    <t>TKC-F23-070</t>
  </si>
  <si>
    <t>过滤桶</t>
  </si>
  <si>
    <t>SAM20232801(0)</t>
  </si>
  <si>
    <t>2/41.2</t>
  </si>
  <si>
    <t>BWP0180231</t>
  </si>
  <si>
    <t>1/124</t>
  </si>
  <si>
    <t>3ACC40150-1/40151-1/3BCC40010-1</t>
  </si>
  <si>
    <t>4/794</t>
  </si>
  <si>
    <t>DSE-CN-534033</t>
  </si>
  <si>
    <t>2/235</t>
  </si>
  <si>
    <t>3BCC40004-2</t>
  </si>
  <si>
    <t>2/53</t>
  </si>
  <si>
    <t>WPP23B305-1</t>
  </si>
  <si>
    <t>WPP23B305</t>
  </si>
  <si>
    <t>INV00146835(0)</t>
  </si>
  <si>
    <t>7/835.2</t>
  </si>
  <si>
    <t>3BCC40011-2/3ACC40147-2</t>
  </si>
  <si>
    <t>3/184.4</t>
  </si>
  <si>
    <t>INV0016836(0)</t>
  </si>
  <si>
    <t>TKC-F23-000</t>
  </si>
  <si>
    <t>鼓风机</t>
  </si>
  <si>
    <t>1/67</t>
  </si>
  <si>
    <t>DSE-CN-534054</t>
  </si>
  <si>
    <t>M23Y004</t>
  </si>
  <si>
    <t>4/303</t>
  </si>
  <si>
    <t>M23Y005</t>
  </si>
  <si>
    <t>3/41</t>
  </si>
  <si>
    <t>3BCC40009/40013-1</t>
  </si>
  <si>
    <t>3BCC40006-2/40007</t>
  </si>
  <si>
    <t>TSS-AKMSH-231101</t>
  </si>
  <si>
    <t>1/56.5</t>
  </si>
  <si>
    <t>SMS-M1706</t>
  </si>
  <si>
    <t>1/7.7</t>
  </si>
  <si>
    <t>DSE-CN-534122</t>
  </si>
  <si>
    <t>BWP0180412</t>
  </si>
  <si>
    <t>4/840</t>
  </si>
  <si>
    <t>M23Y007</t>
  </si>
  <si>
    <t>7/119</t>
  </si>
  <si>
    <t>INV00146894(0)</t>
  </si>
  <si>
    <t>3BCC40008</t>
  </si>
  <si>
    <t>3ACC40150-2/3BCC40003-1/40010-2/40013-2</t>
  </si>
  <si>
    <t>6/326</t>
  </si>
  <si>
    <t>M23Y008</t>
  </si>
  <si>
    <t>7/320</t>
  </si>
  <si>
    <t>INV00146909(0)</t>
  </si>
  <si>
    <t>2/425.7</t>
  </si>
  <si>
    <t>BWP0180453</t>
  </si>
  <si>
    <t>7/1364</t>
  </si>
  <si>
    <t>SMS-M1718</t>
  </si>
  <si>
    <t>DSE-CN-534200</t>
  </si>
  <si>
    <t>2/139</t>
  </si>
  <si>
    <t>DSE-CN-534221</t>
  </si>
  <si>
    <t>M23Y020</t>
  </si>
  <si>
    <t>2/95</t>
  </si>
  <si>
    <t>3BCC40003-2/40015-2/40016</t>
  </si>
  <si>
    <t>4/123.1</t>
  </si>
  <si>
    <t>3BCC40012/40015-1</t>
  </si>
  <si>
    <t>INV00146960(0)</t>
  </si>
  <si>
    <t>4/914.2</t>
  </si>
  <si>
    <t>DSE-CN-534286</t>
  </si>
  <si>
    <t>3/289</t>
  </si>
  <si>
    <t>M23Y023</t>
  </si>
  <si>
    <t>2/89</t>
  </si>
  <si>
    <t>BWP0180531</t>
  </si>
  <si>
    <t>8/1970</t>
  </si>
  <si>
    <t>INV00147010(0)</t>
  </si>
  <si>
    <t>4/895</t>
  </si>
  <si>
    <t>BWP0180568</t>
  </si>
  <si>
    <t>1/127</t>
  </si>
  <si>
    <t>BWP0180569</t>
  </si>
  <si>
    <t>4/1042</t>
  </si>
  <si>
    <t>DSE-CN-534366</t>
  </si>
  <si>
    <t>DSE-CN-534367</t>
  </si>
  <si>
    <t>2/204</t>
  </si>
  <si>
    <t>BWP0180578</t>
  </si>
  <si>
    <t>M23Y030</t>
  </si>
  <si>
    <t>3/106</t>
  </si>
  <si>
    <t>M23Y031</t>
  </si>
  <si>
    <t>5/328</t>
  </si>
  <si>
    <t>EX-231110-1W</t>
  </si>
  <si>
    <t>16/224.7</t>
  </si>
  <si>
    <t>M23Y042</t>
  </si>
  <si>
    <t>5/454</t>
  </si>
  <si>
    <t>SAM20232949(0)</t>
  </si>
  <si>
    <t>1/135.7</t>
  </si>
  <si>
    <t>SAM20233004(0)</t>
  </si>
  <si>
    <t>1/132.6</t>
  </si>
  <si>
    <t>TSS-AKMSH-231115</t>
  </si>
  <si>
    <t>1/197</t>
  </si>
  <si>
    <t>3BCC40017-1</t>
  </si>
  <si>
    <t>3BCC40017-2</t>
  </si>
  <si>
    <t>DSE-CN-534483</t>
  </si>
  <si>
    <t>2/99</t>
  </si>
  <si>
    <t>基恩士</t>
  </si>
  <si>
    <t>20231110</t>
  </si>
  <si>
    <t>形状测量激光显微镜测量头（旧）</t>
  </si>
  <si>
    <t>香港</t>
  </si>
  <si>
    <t>BWP0180703</t>
  </si>
  <si>
    <t>3/592</t>
  </si>
  <si>
    <t>A231115009</t>
  </si>
  <si>
    <t>INV00147110(0)</t>
  </si>
  <si>
    <t>5/795.4</t>
  </si>
  <si>
    <t>M23Y051</t>
  </si>
  <si>
    <t>6/413</t>
  </si>
  <si>
    <t>M23Y052</t>
  </si>
  <si>
    <t>F231117006</t>
  </si>
  <si>
    <t>INV00147138(0)</t>
  </si>
  <si>
    <t>2/395</t>
  </si>
  <si>
    <t>SMS-M1821</t>
  </si>
  <si>
    <t>4/38.3</t>
  </si>
  <si>
    <t>3ACC400151-2/40018-1/40019-2/40023-1</t>
  </si>
  <si>
    <t>4/156</t>
  </si>
  <si>
    <t>3BCC40018-2/40019-1/40020/40023-2/40022</t>
  </si>
  <si>
    <t>5/76</t>
  </si>
  <si>
    <t>ATOTECH</t>
  </si>
  <si>
    <t>钛网</t>
  </si>
  <si>
    <t>1/71</t>
  </si>
  <si>
    <t>德国</t>
  </si>
  <si>
    <t>TSS-AKMSH-231122</t>
  </si>
  <si>
    <t>1/218.5</t>
  </si>
  <si>
    <t>DSE-CN-534582</t>
  </si>
  <si>
    <t>2/86</t>
  </si>
  <si>
    <t>DSE-CN-534575</t>
  </si>
  <si>
    <t>INV00147151(0)</t>
  </si>
  <si>
    <t>3/630.5</t>
  </si>
  <si>
    <t>EX-231121-1W</t>
  </si>
  <si>
    <t>8/112</t>
  </si>
  <si>
    <t>3BCC40021-1/40026-2</t>
  </si>
  <si>
    <t>3/91</t>
  </si>
  <si>
    <t>3BCC40030/40026-1</t>
  </si>
  <si>
    <t>2/21.1</t>
  </si>
  <si>
    <t>M23Y061</t>
  </si>
  <si>
    <t>8/744</t>
  </si>
  <si>
    <t>M23Y066</t>
  </si>
  <si>
    <t>13/585</t>
  </si>
  <si>
    <t>BWP0180862</t>
  </si>
  <si>
    <t>8/1370</t>
  </si>
  <si>
    <t>DSE-CN-534688/534707</t>
  </si>
  <si>
    <t>2/93</t>
  </si>
  <si>
    <t>DSE-CN-534694</t>
  </si>
  <si>
    <t>3/213</t>
  </si>
  <si>
    <t>3BCC40031-2/40034-1</t>
  </si>
  <si>
    <t>2/55</t>
  </si>
  <si>
    <t>3BCC40024</t>
  </si>
  <si>
    <t>INV00147246(0)</t>
  </si>
  <si>
    <t>2/459.5</t>
  </si>
  <si>
    <t>3BCC40031-1/40032</t>
  </si>
  <si>
    <t>2/61</t>
  </si>
  <si>
    <t>BWP0180940</t>
  </si>
  <si>
    <t>1/322</t>
  </si>
  <si>
    <t>M23Z008</t>
  </si>
  <si>
    <t>16/620</t>
  </si>
  <si>
    <t>M23Z009</t>
  </si>
  <si>
    <t>15/1185</t>
  </si>
  <si>
    <t>3BCC40027-1/40028-1/40029-1/40033/40034-2</t>
  </si>
  <si>
    <t>7/218</t>
  </si>
  <si>
    <t>M23Z011</t>
  </si>
  <si>
    <t>3BCC40025-2</t>
  </si>
  <si>
    <t>3BCC40025-1</t>
  </si>
  <si>
    <t>BWP0181018</t>
  </si>
  <si>
    <t>8/1413</t>
  </si>
  <si>
    <t>3BCC40021-2</t>
  </si>
  <si>
    <t>SMS-M1864</t>
  </si>
  <si>
    <t>7/82.9</t>
  </si>
  <si>
    <t>INV00147303(0)</t>
  </si>
  <si>
    <t>2/362</t>
  </si>
  <si>
    <t>M23Z019</t>
  </si>
  <si>
    <t>8/656</t>
  </si>
  <si>
    <t>M23Z020</t>
  </si>
  <si>
    <t>7/247</t>
  </si>
  <si>
    <t>INV00147307(0)</t>
  </si>
  <si>
    <t>5/1136.1</t>
  </si>
  <si>
    <t>3BCC40035</t>
  </si>
  <si>
    <t>1/46</t>
  </si>
  <si>
    <t>3BCC40027-2/40028-2</t>
  </si>
  <si>
    <t>INV00147312(0)</t>
  </si>
  <si>
    <t>1/6.8</t>
  </si>
  <si>
    <t>M23Z024</t>
  </si>
  <si>
    <t>DSE-CN-534940</t>
  </si>
  <si>
    <t>2/76</t>
  </si>
  <si>
    <t>DSE-CN-534918</t>
  </si>
  <si>
    <t>02-INV2300746</t>
  </si>
  <si>
    <t>M23Z025</t>
  </si>
  <si>
    <t>7/525</t>
  </si>
  <si>
    <t>M23Z026</t>
  </si>
  <si>
    <t>3/224</t>
  </si>
  <si>
    <t>3BCC40036-1</t>
  </si>
  <si>
    <t>M23Z027</t>
  </si>
  <si>
    <t>TSS-AKMSH-231207</t>
  </si>
  <si>
    <t>1/241.9</t>
  </si>
  <si>
    <t>BWP0181100</t>
  </si>
  <si>
    <t>12/3122</t>
  </si>
  <si>
    <t>A231206014</t>
  </si>
  <si>
    <t>3BCC40029-2/40037-1</t>
  </si>
  <si>
    <t>2/105</t>
  </si>
  <si>
    <t>M23Z039</t>
  </si>
  <si>
    <t>3/90</t>
  </si>
  <si>
    <t>M23Z040</t>
  </si>
  <si>
    <t>3/83</t>
  </si>
  <si>
    <t>M23Z041</t>
  </si>
  <si>
    <t>6/550</t>
  </si>
  <si>
    <t>BWP0181142</t>
  </si>
  <si>
    <t>M23Z043</t>
  </si>
  <si>
    <t>3BCC40038/40040-1</t>
  </si>
  <si>
    <t>INV00147422(0)</t>
  </si>
  <si>
    <t>2/410.8</t>
  </si>
  <si>
    <t>INV00147426(0)</t>
  </si>
  <si>
    <t>4/84.4</t>
  </si>
  <si>
    <t>INV00147427(0)</t>
  </si>
  <si>
    <t>7/546</t>
  </si>
  <si>
    <t>TSS-AKMSH-231212</t>
  </si>
  <si>
    <t>1/108.6</t>
  </si>
  <si>
    <t>INV00147440(0)</t>
  </si>
  <si>
    <t>1/256.8</t>
  </si>
  <si>
    <t>3BCC40036-2/40037-2</t>
  </si>
  <si>
    <t>3/114.8</t>
  </si>
  <si>
    <t>BWP0181189</t>
  </si>
  <si>
    <t>BWP0181187</t>
  </si>
  <si>
    <t>2/312</t>
  </si>
  <si>
    <t>M23Z048</t>
  </si>
  <si>
    <t>02-INV2300760</t>
  </si>
  <si>
    <t>DSE-CN-535092</t>
  </si>
  <si>
    <t>3/148</t>
  </si>
  <si>
    <t>DSE-CN-535071</t>
  </si>
  <si>
    <t>INV00147478(0)</t>
  </si>
  <si>
    <t>M23Z049</t>
  </si>
  <si>
    <t>9/821</t>
  </si>
  <si>
    <t>M23Z050</t>
  </si>
  <si>
    <t>15/738</t>
  </si>
  <si>
    <t>M23Z051</t>
  </si>
  <si>
    <t>3BCC40043</t>
  </si>
  <si>
    <t>3BCC40044-1</t>
  </si>
  <si>
    <t>DSE-CN-535148</t>
  </si>
  <si>
    <t>3/114</t>
  </si>
  <si>
    <t>INV00147519(0)</t>
  </si>
  <si>
    <t>6/1051.4</t>
  </si>
  <si>
    <t>BWP0181272</t>
  </si>
  <si>
    <t>8/1558</t>
  </si>
  <si>
    <t>M23Z061</t>
  </si>
  <si>
    <t>6/467</t>
  </si>
  <si>
    <t>M23Z062</t>
  </si>
  <si>
    <t>6/445</t>
  </si>
  <si>
    <t>TDC12-A368</t>
  </si>
  <si>
    <t>4/24</t>
  </si>
  <si>
    <t>SMS-M1967</t>
  </si>
  <si>
    <t>3/31.3</t>
  </si>
  <si>
    <t>DSE-CN-535228</t>
  </si>
  <si>
    <t>2/106</t>
  </si>
  <si>
    <t>DSE-CN-535247</t>
  </si>
  <si>
    <t>3/128</t>
  </si>
  <si>
    <t>M23Z072</t>
  </si>
  <si>
    <t>2/29</t>
  </si>
  <si>
    <t>M23Z074</t>
  </si>
  <si>
    <t>2/137</t>
  </si>
  <si>
    <t>MT2312069/BWP0181484</t>
  </si>
  <si>
    <t>3BCC40040-2/40042-1/40044-2/40046</t>
  </si>
  <si>
    <t>6/118</t>
  </si>
  <si>
    <t>WPP23B313</t>
  </si>
  <si>
    <t>3BCC40042-2/40050-1/40053-1</t>
  </si>
  <si>
    <t>4/82</t>
  </si>
  <si>
    <t>BWP0181394</t>
  </si>
  <si>
    <t>4/728</t>
  </si>
  <si>
    <t>TSS-AKMSH-231222</t>
  </si>
  <si>
    <t>1/207.9</t>
  </si>
  <si>
    <t>3BCC40045</t>
  </si>
  <si>
    <t>1/53.3</t>
  </si>
  <si>
    <t>3BCC40049</t>
  </si>
  <si>
    <t>M23Z079</t>
  </si>
  <si>
    <t>INV00147616(0)</t>
  </si>
  <si>
    <t>5/1129.7</t>
  </si>
  <si>
    <t>EX-231221-1W</t>
  </si>
  <si>
    <t>6/84</t>
  </si>
  <si>
    <t>INV00147626(0)</t>
  </si>
  <si>
    <t>3/650</t>
  </si>
  <si>
    <t>DSE-CN-535340</t>
  </si>
  <si>
    <t>2/87</t>
  </si>
  <si>
    <t>M23Z088</t>
  </si>
  <si>
    <t>3/50</t>
  </si>
  <si>
    <t>M23Z089</t>
  </si>
  <si>
    <t>12/354</t>
  </si>
  <si>
    <t>INV00147636(0)</t>
  </si>
  <si>
    <t>3BCC40058-1/40051-1/40055</t>
  </si>
  <si>
    <t>3/31</t>
  </si>
  <si>
    <t>M23Z094</t>
  </si>
  <si>
    <t>INV00147662(0)</t>
  </si>
  <si>
    <t>M23Z096</t>
  </si>
  <si>
    <t>9/766</t>
  </si>
  <si>
    <t>M23Z097</t>
  </si>
  <si>
    <t>5/210</t>
  </si>
  <si>
    <t>BWP0181479</t>
  </si>
  <si>
    <t>2/345</t>
  </si>
  <si>
    <t>3BCC40057-1/40059/40063-1/40062-1</t>
  </si>
  <si>
    <t>4/429</t>
  </si>
  <si>
    <t>3BCC40050-2/40058-2/40057-2/40054/40053-2/40051-2/40056</t>
  </si>
  <si>
    <t>8/202</t>
  </si>
  <si>
    <t>M23Z101</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</si>
  <si>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货物下游运输和配送产生的排放（海运）</t>
    </r>
  </si>
  <si>
    <r>
      <rPr>
        <b/>
        <sz val="10"/>
        <rFont val="宋体"/>
        <family val="3"/>
        <charset val="134"/>
      </rPr>
      <t>客户名称</t>
    </r>
  </si>
  <si>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货物下游运输和配送产生的排放（陆运）</t>
    </r>
  </si>
  <si>
    <r>
      <t>货物重量</t>
    </r>
    <r>
      <rPr>
        <b/>
        <sz val="10"/>
        <rFont val="Times New Roman"/>
        <family val="1"/>
      </rPr>
      <t xml:space="preserve">
</t>
    </r>
    <r>
      <rPr>
        <b/>
        <sz val="10"/>
        <rFont val="宋体"/>
        <family val="3"/>
        <charset val="134"/>
      </rPr>
      <t>（千克）</t>
    </r>
  </si>
  <si>
    <t>UTC01</t>
  </si>
  <si>
    <t>印刷电路</t>
  </si>
  <si>
    <t>东莞联测半导体有限公司</t>
  </si>
  <si>
    <t>USI34</t>
  </si>
  <si>
    <t>环旭电子股份有限公司</t>
  </si>
  <si>
    <t>MEK01</t>
  </si>
  <si>
    <t>苏州紫翔电子科技</t>
  </si>
  <si>
    <t>MFL02</t>
  </si>
  <si>
    <t>盐城维信电子有限公司</t>
  </si>
  <si>
    <t>上海浦东</t>
  </si>
  <si>
    <t>AMP28</t>
  </si>
  <si>
    <t>嘉兴安费诺</t>
  </si>
  <si>
    <t>MEM01</t>
  </si>
  <si>
    <t>无锡美新半导体</t>
  </si>
  <si>
    <t>GTK04</t>
  </si>
  <si>
    <t>青岛歌尓微电子有限公司</t>
  </si>
  <si>
    <t>3.5-7.76吨</t>
  </si>
  <si>
    <t>3.5-7.77吨</t>
  </si>
  <si>
    <t>3.5-7.78吨</t>
  </si>
  <si>
    <t>3.5-7.79吨</t>
  </si>
  <si>
    <t>3.5-7.80吨</t>
  </si>
  <si>
    <t>3.5-7.81吨</t>
  </si>
  <si>
    <t>3.5-7.82吨</t>
  </si>
  <si>
    <t>3.5-7.83吨</t>
  </si>
  <si>
    <t>3.5-7.84吨</t>
  </si>
  <si>
    <t>3.5-7.85吨</t>
  </si>
  <si>
    <t>3.5-7.86吨</t>
  </si>
  <si>
    <t>3.5-7.87吨</t>
  </si>
  <si>
    <t>3.5-7.88吨</t>
  </si>
  <si>
    <t>3.5-7.89吨</t>
  </si>
  <si>
    <t>3.5-7.90吨</t>
  </si>
  <si>
    <t>3.5-7.91吨</t>
  </si>
  <si>
    <t>3.5-7.92吨</t>
  </si>
  <si>
    <t>3.5-7.93吨</t>
  </si>
  <si>
    <t>3.5-7.94吨</t>
  </si>
  <si>
    <t>3.5-7.95吨</t>
  </si>
  <si>
    <t>3.5-7.96吨</t>
  </si>
  <si>
    <t>3.5-7.97吨</t>
  </si>
  <si>
    <t>3.5-7.98吨</t>
  </si>
  <si>
    <t>3.5-7.99吨</t>
  </si>
  <si>
    <t>3.5-7.100吨</t>
  </si>
  <si>
    <t>3.5-7.101吨</t>
  </si>
  <si>
    <t>3.5-7.102吨</t>
  </si>
  <si>
    <t>3.5-7.103吨</t>
  </si>
  <si>
    <t>3.5-7.104吨</t>
  </si>
  <si>
    <t>3.5-7.105吨</t>
  </si>
  <si>
    <t>3.5-7.106吨</t>
  </si>
  <si>
    <t>3.5-7.107吨</t>
  </si>
  <si>
    <t>3.5-7.108吨</t>
  </si>
  <si>
    <t>3.5-7.109吨</t>
  </si>
  <si>
    <t>3.5-7.110吨</t>
  </si>
  <si>
    <t>3.5-7.111吨</t>
  </si>
  <si>
    <t>3.5-7.112吨</t>
  </si>
  <si>
    <t>3.5-7.113吨</t>
  </si>
  <si>
    <t>3.5-7.114吨</t>
  </si>
  <si>
    <t>3.5-7.115吨</t>
  </si>
  <si>
    <t>3.5-7.116吨</t>
  </si>
  <si>
    <t>3.5-7.117吨</t>
  </si>
  <si>
    <t>3.5-7.118吨</t>
  </si>
  <si>
    <t>3.5-7.119吨</t>
  </si>
  <si>
    <t>3.5-7.120吨</t>
  </si>
  <si>
    <t>3.5-7.121吨</t>
  </si>
  <si>
    <t>3.5-7.122吨</t>
  </si>
  <si>
    <t>3.5-7.123吨</t>
  </si>
  <si>
    <t>3.5-7.124吨</t>
  </si>
  <si>
    <t>3.5-7.125吨</t>
  </si>
  <si>
    <t>3.5-7.126吨</t>
  </si>
  <si>
    <t>3.5-7.127吨</t>
  </si>
  <si>
    <t>3.5-7.128吨</t>
  </si>
  <si>
    <t>3.5-7.129吨</t>
  </si>
  <si>
    <t>3.5-7.130吨</t>
  </si>
  <si>
    <t>3.5-7.131吨</t>
  </si>
  <si>
    <t>3.5-7.132吨</t>
  </si>
  <si>
    <t>3.5-7.133吨</t>
  </si>
  <si>
    <t>3.5-7.134吨</t>
  </si>
  <si>
    <t>3.5-7.135吨</t>
  </si>
  <si>
    <t>3.5-7.136吨</t>
  </si>
  <si>
    <t>3.5-7.137吨</t>
  </si>
  <si>
    <t>3.5-7.138吨</t>
  </si>
  <si>
    <t>3.5-7.139吨</t>
  </si>
  <si>
    <t>3.5-7.140吨</t>
  </si>
  <si>
    <t>SUW02</t>
  </si>
  <si>
    <t>常州信维通讯股份有限公司</t>
  </si>
  <si>
    <t>3.5-7.141吨</t>
  </si>
  <si>
    <t>3.5-7.142吨</t>
  </si>
  <si>
    <t>3.5-7.143吨</t>
  </si>
  <si>
    <t>3.5-7.144吨</t>
  </si>
  <si>
    <t>3.5-7.145吨</t>
  </si>
  <si>
    <t>3.5-7.146吨</t>
  </si>
  <si>
    <t>3.5-7.147吨</t>
  </si>
  <si>
    <t>3.5-7.148吨</t>
  </si>
  <si>
    <t>3.5-7.149吨</t>
  </si>
  <si>
    <t>3.5-7.150吨</t>
  </si>
  <si>
    <t>3.5-7.151吨</t>
  </si>
  <si>
    <t>3.5-7.152吨</t>
  </si>
  <si>
    <t>3.5-7.153吨</t>
  </si>
  <si>
    <t>3.5-7.154吨</t>
  </si>
  <si>
    <t>3.5-7.155吨</t>
  </si>
  <si>
    <t>3.5-7.156吨</t>
  </si>
  <si>
    <t>3.5-7.157吨</t>
  </si>
  <si>
    <t>3.5-7.158吨</t>
  </si>
  <si>
    <t>3.5-7.159吨</t>
  </si>
  <si>
    <t>3.5-7.160吨</t>
  </si>
  <si>
    <t>3.5-7.161吨</t>
  </si>
  <si>
    <t>3.5-7.162吨</t>
  </si>
  <si>
    <t>3.5-7.163吨</t>
  </si>
  <si>
    <t>3.5-7.164吨</t>
  </si>
  <si>
    <t>3.5-7.165吨</t>
  </si>
  <si>
    <t>3.5-7.166吨</t>
  </si>
  <si>
    <t>3.5-7.167吨</t>
  </si>
  <si>
    <t>3.5-7.168吨</t>
  </si>
  <si>
    <t>3.5-7.169吨</t>
  </si>
  <si>
    <t>3.5-7.170吨</t>
  </si>
  <si>
    <t>3.5-7.171吨</t>
  </si>
  <si>
    <t>3.5-7.172吨</t>
  </si>
  <si>
    <t>3.5-7.173吨</t>
  </si>
  <si>
    <t>3.5-7.174吨</t>
  </si>
  <si>
    <t>3.5-7.175吨</t>
  </si>
  <si>
    <t>3.5-7.176吨</t>
  </si>
  <si>
    <t>3.5-7.177吨</t>
  </si>
  <si>
    <t>3.5-7.178吨</t>
  </si>
  <si>
    <t>APP40</t>
  </si>
  <si>
    <t>3.5-7.179吨</t>
  </si>
  <si>
    <t>3.5-7.180吨</t>
  </si>
  <si>
    <t>3.5-7.181吨</t>
  </si>
  <si>
    <t>3.5-7.182吨</t>
  </si>
  <si>
    <t>3.5-7.183吨</t>
  </si>
  <si>
    <t>3.5-7.184吨</t>
  </si>
  <si>
    <t>3.5-7.185吨</t>
  </si>
  <si>
    <t>3.5-7.186吨</t>
  </si>
  <si>
    <t>3.5-7.187吨</t>
  </si>
  <si>
    <t>3.5-7.188吨</t>
  </si>
  <si>
    <t>3.5-7.189吨</t>
  </si>
  <si>
    <t>3.5-7.190吨</t>
  </si>
  <si>
    <t>3.5-7.191吨</t>
  </si>
  <si>
    <t>3.5-7.192吨</t>
  </si>
  <si>
    <r>
      <t>ALT02</t>
    </r>
    <r>
      <rPr>
        <sz val="10"/>
        <color theme="1"/>
        <rFont val="宋体"/>
        <family val="3"/>
        <charset val="134"/>
      </rPr>
      <t>（摩尔精英）</t>
    </r>
  </si>
  <si>
    <t>苏州Alltech</t>
  </si>
  <si>
    <t>3.5-7.193吨</t>
  </si>
  <si>
    <t>3.5-7.194吨</t>
  </si>
  <si>
    <t>3.5-7.195吨</t>
  </si>
  <si>
    <t>3.5-7.196吨</t>
  </si>
  <si>
    <t>3.5-7.197吨</t>
  </si>
  <si>
    <t>3.5-7.198吨</t>
  </si>
  <si>
    <t>3.5-7.199吨</t>
  </si>
  <si>
    <t>3.5-7.200吨</t>
  </si>
  <si>
    <t>3.5-7.201吨</t>
  </si>
  <si>
    <t>3.5-7.202吨</t>
  </si>
  <si>
    <t>3.5-7.203吨</t>
  </si>
  <si>
    <t>3.5-7.204吨</t>
  </si>
  <si>
    <t>3.5-7.205吨</t>
  </si>
  <si>
    <t>3.5-7.206吨</t>
  </si>
  <si>
    <t>3.5-7.207吨</t>
  </si>
  <si>
    <t>3.5-7.208吨</t>
  </si>
  <si>
    <t>3.5-7.209吨</t>
  </si>
  <si>
    <t>3.5-7.210吨</t>
  </si>
  <si>
    <t>3.5-7.211吨</t>
  </si>
  <si>
    <t>3.5-7.212吨</t>
  </si>
  <si>
    <t>3.5-7.213吨</t>
  </si>
  <si>
    <t>3.5-7.214吨</t>
  </si>
  <si>
    <t>3.5-7.215吨</t>
  </si>
  <si>
    <t>3.5-7.216吨</t>
  </si>
  <si>
    <t>3.5-7.217吨</t>
  </si>
  <si>
    <t>3.5-7.218吨</t>
  </si>
  <si>
    <t>3.5-7.219吨</t>
  </si>
  <si>
    <t>3.5-7.220吨</t>
  </si>
  <si>
    <t>3.5-7.221吨</t>
  </si>
  <si>
    <t>3.5-7.222吨</t>
  </si>
  <si>
    <t>3.5-7.223吨</t>
  </si>
  <si>
    <t>3.5-7.224吨</t>
  </si>
  <si>
    <t>3.5-7.225吨</t>
  </si>
  <si>
    <t>3.5-7.226吨</t>
  </si>
  <si>
    <t>3.5-7.227吨</t>
  </si>
  <si>
    <t>3.5-7.228吨</t>
  </si>
  <si>
    <t>3.5-7.229吨</t>
  </si>
  <si>
    <t>3.5-7.230吨</t>
  </si>
  <si>
    <t>3.5-7.231吨</t>
  </si>
  <si>
    <t>3.5-7.232吨</t>
  </si>
  <si>
    <t>3.5-7.233吨</t>
  </si>
  <si>
    <t>3.5-7.234吨</t>
  </si>
  <si>
    <t>3.5-7.235吨</t>
  </si>
  <si>
    <t>3.5-7.236吨</t>
  </si>
  <si>
    <t>LAN02</t>
  </si>
  <si>
    <t>昆山联滔</t>
  </si>
  <si>
    <t>3.5-7.237吨</t>
  </si>
  <si>
    <t>3.5-7.238吨</t>
  </si>
  <si>
    <t>3.5-7.239吨</t>
  </si>
  <si>
    <t>3.5-7.240吨</t>
  </si>
  <si>
    <t>3.5-7.241吨</t>
  </si>
  <si>
    <t>3.5-7.242吨</t>
  </si>
  <si>
    <t>3.5-7.243吨</t>
  </si>
  <si>
    <t>3.5-7.244吨</t>
  </si>
  <si>
    <t>3.5-7.245吨</t>
  </si>
  <si>
    <t>3.5-7.246吨</t>
  </si>
  <si>
    <t>3.5-7.247吨</t>
  </si>
  <si>
    <t>3.5-7.248吨</t>
  </si>
  <si>
    <t>3.5-7.249吨</t>
  </si>
  <si>
    <t>3.5-7.250吨</t>
  </si>
  <si>
    <t>3.5-7.251吨</t>
  </si>
  <si>
    <t>3.5-7.252吨</t>
  </si>
  <si>
    <t>3.5-7.253吨</t>
  </si>
  <si>
    <t>3.5-7.254吨</t>
  </si>
  <si>
    <t>3.5-7.255吨</t>
  </si>
  <si>
    <t>3.5-7.256吨</t>
  </si>
  <si>
    <t>3.5-7.257吨</t>
  </si>
  <si>
    <t>3.5-7.258吨</t>
  </si>
  <si>
    <t>3.5-7.259吨</t>
  </si>
  <si>
    <t>3.5-7.260吨</t>
  </si>
  <si>
    <t>3.5-7.261吨</t>
  </si>
  <si>
    <t>3.5-7.262吨</t>
  </si>
  <si>
    <t>3.5-7.263吨</t>
  </si>
  <si>
    <t>3.5-7.264吨</t>
  </si>
  <si>
    <t>3.5-7.265吨</t>
  </si>
  <si>
    <t>3.5-7.266吨</t>
  </si>
  <si>
    <t>3.5-7.267吨</t>
  </si>
  <si>
    <t>3.5-7.268吨</t>
  </si>
  <si>
    <t>3.5-7.269吨</t>
  </si>
  <si>
    <t>3.5-7.270吨</t>
  </si>
  <si>
    <t>3.5-7.271吨</t>
  </si>
  <si>
    <t>3.5-7.272吨</t>
  </si>
  <si>
    <t>3.5-7.273吨</t>
  </si>
  <si>
    <t>3.5-7.274吨</t>
  </si>
  <si>
    <t>3.5-7.275吨</t>
  </si>
  <si>
    <t>3.5-7.276吨</t>
  </si>
  <si>
    <t>3.5-7.277吨</t>
  </si>
  <si>
    <t>3.5-7.278吨</t>
  </si>
  <si>
    <t>3.5-7.279吨</t>
  </si>
  <si>
    <t>3.5-7.280吨</t>
  </si>
  <si>
    <t>3.5-7.281吨</t>
  </si>
  <si>
    <t>3.5-7.282吨</t>
  </si>
  <si>
    <t>3.5-7.283吨</t>
  </si>
  <si>
    <t>3.5-7.284吨</t>
  </si>
  <si>
    <t>3.5-7.285吨</t>
  </si>
  <si>
    <t>3.5-7.286吨</t>
  </si>
  <si>
    <t>3.5-7.287吨</t>
  </si>
  <si>
    <t>3.5-7.288吨</t>
  </si>
  <si>
    <t>3.5-7.289吨</t>
  </si>
  <si>
    <t>3.5-7.290吨</t>
  </si>
  <si>
    <t>3.5-7.291吨</t>
  </si>
  <si>
    <t>3.5-7.292吨</t>
  </si>
  <si>
    <t>3.5-7.293吨</t>
  </si>
  <si>
    <t>3.5-7.294吨</t>
  </si>
  <si>
    <t>3.5-7.295吨</t>
  </si>
  <si>
    <t>3.5-7.296吨</t>
  </si>
  <si>
    <t>3.5-7.297吨</t>
  </si>
  <si>
    <t>3.5-7.298吨</t>
  </si>
  <si>
    <t>3.5-7.299吨</t>
  </si>
  <si>
    <t>3.5-7.300吨</t>
  </si>
  <si>
    <t>3.5-7.301吨</t>
  </si>
  <si>
    <t>3.5-7.302吨</t>
  </si>
  <si>
    <t>3.5-7.303吨</t>
  </si>
  <si>
    <t>3.5-7.304吨</t>
  </si>
  <si>
    <t>3.5-7.305吨</t>
  </si>
  <si>
    <t>3.5-7.306吨</t>
  </si>
  <si>
    <t>3.5-7.307吨</t>
  </si>
  <si>
    <t>3.5-7.308吨</t>
  </si>
  <si>
    <t>3.5-7.309吨</t>
  </si>
  <si>
    <t>3.5-7.310吨</t>
  </si>
  <si>
    <t>3.5-7.311吨</t>
  </si>
  <si>
    <t>3.5-7.312吨</t>
  </si>
  <si>
    <t>3.5-7.313吨</t>
  </si>
  <si>
    <t>昆山立讯精密有限公司</t>
  </si>
  <si>
    <t>3.5-7.314吨</t>
  </si>
  <si>
    <t>3.5-7.315吨</t>
  </si>
  <si>
    <t>3.5-7.316吨</t>
  </si>
  <si>
    <t>3.5-7.317吨</t>
  </si>
  <si>
    <t>3.5-7.318吨</t>
  </si>
  <si>
    <t>3.5-7.319吨</t>
  </si>
  <si>
    <t>3.5-7.320吨</t>
  </si>
  <si>
    <t>3.5-7.321吨</t>
  </si>
  <si>
    <t>3.5-7.322吨</t>
  </si>
  <si>
    <t>3.5-7.323吨</t>
  </si>
  <si>
    <t>3.5-7.324吨</t>
  </si>
  <si>
    <t>3.5-7.325吨</t>
  </si>
  <si>
    <t>3.5-7.326吨</t>
  </si>
  <si>
    <t>3.5-7.327吨</t>
  </si>
  <si>
    <t>3.5-7.328吨</t>
  </si>
  <si>
    <t>3.5-7.329吨</t>
  </si>
  <si>
    <t>3.5-7.330吨</t>
  </si>
  <si>
    <t>3.5-7.331吨</t>
  </si>
  <si>
    <t>3.5-7.332吨</t>
  </si>
  <si>
    <t>3.5-7.333吨</t>
  </si>
  <si>
    <t>3.5-7.334吨</t>
  </si>
  <si>
    <t>3.5-7.335吨</t>
  </si>
  <si>
    <t>3.5-7.336吨</t>
  </si>
  <si>
    <t>3.5-7.337吨</t>
  </si>
  <si>
    <t>3.5-7.338吨</t>
  </si>
  <si>
    <t>3.5-7.339吨</t>
  </si>
  <si>
    <t>3.5-7.340吨</t>
  </si>
  <si>
    <t>3.5-7.341吨</t>
  </si>
  <si>
    <t>3.5-7.342吨</t>
  </si>
  <si>
    <t>3.5-7.343吨</t>
  </si>
  <si>
    <t>3.5-7.344吨</t>
  </si>
  <si>
    <t>3.5-7.345吨</t>
  </si>
  <si>
    <t>3.5-7.346吨</t>
  </si>
  <si>
    <t>3.5-7.347吨</t>
  </si>
  <si>
    <t>3.5-7.348吨</t>
  </si>
  <si>
    <t>3.5-7.349吨</t>
  </si>
  <si>
    <t>3.5-7.350吨</t>
  </si>
  <si>
    <t>3.5-7.351吨</t>
  </si>
  <si>
    <t>3.5-7.352吨</t>
  </si>
  <si>
    <t>3.5-7.353吨</t>
  </si>
  <si>
    <t>3.5-7.354吨</t>
  </si>
  <si>
    <t>3.5-7.355吨</t>
  </si>
  <si>
    <t>3.5-7.356吨</t>
  </si>
  <si>
    <t>3.5-7.357吨</t>
  </si>
  <si>
    <t>3.5-7.358吨</t>
  </si>
  <si>
    <t>3.5-7.359吨</t>
  </si>
  <si>
    <t>3.5-7.360吨</t>
  </si>
  <si>
    <t>3.5-7.361吨</t>
  </si>
  <si>
    <t>3.5-7.362吨</t>
  </si>
  <si>
    <t>3.5-7.363吨</t>
  </si>
  <si>
    <t>3.5-7.364吨</t>
  </si>
  <si>
    <t>3.5-7.365吨</t>
  </si>
  <si>
    <t>3.5-7.366吨</t>
  </si>
  <si>
    <t>3.5-7.367吨</t>
  </si>
  <si>
    <t>3.5-7.368吨</t>
  </si>
  <si>
    <t>3.5-7.369吨</t>
  </si>
  <si>
    <t>3.5-7.370吨</t>
  </si>
  <si>
    <t>3.5-7.371吨</t>
  </si>
  <si>
    <t>3.5-7.372吨</t>
  </si>
  <si>
    <t>3.5-7.373吨</t>
  </si>
  <si>
    <t>3.5-7.374吨</t>
  </si>
  <si>
    <t>3.5-7.375吨</t>
  </si>
  <si>
    <t>3.5-7.376吨</t>
  </si>
  <si>
    <t>3.5-7.377吨</t>
  </si>
  <si>
    <t>3.5-7.378吨</t>
  </si>
  <si>
    <t>3.5-7.379吨</t>
  </si>
  <si>
    <t>3.5-7.380吨</t>
  </si>
  <si>
    <t>3.5-7.381吨</t>
  </si>
  <si>
    <t>3.5-7.382吨</t>
  </si>
  <si>
    <t>3.5-7.383吨</t>
  </si>
  <si>
    <t>3.5-7.384吨</t>
  </si>
  <si>
    <t>3.5-7.385吨</t>
  </si>
  <si>
    <t>3.5-7.386吨</t>
  </si>
  <si>
    <t>3.5-7.387吨</t>
  </si>
  <si>
    <t>3.5-7.388吨</t>
  </si>
  <si>
    <t>3.5-7.389吨</t>
  </si>
  <si>
    <t>3.5-7.390吨</t>
  </si>
  <si>
    <t>3.5-7.391吨</t>
  </si>
  <si>
    <t>3.5-7.392吨</t>
  </si>
  <si>
    <t>3.5-7.393吨</t>
  </si>
  <si>
    <t>3.5-7.394吨</t>
  </si>
  <si>
    <t>3.5-7.395吨</t>
  </si>
  <si>
    <t>3.5-7.396吨</t>
  </si>
  <si>
    <t>3.5-7.397吨</t>
  </si>
  <si>
    <t>3.5-7.398吨</t>
  </si>
  <si>
    <t>3.5-7.399吨</t>
  </si>
  <si>
    <t>3.5-7.400吨</t>
  </si>
  <si>
    <t>3.5-7.401吨</t>
  </si>
  <si>
    <t>3.5-7.402吨</t>
  </si>
  <si>
    <t>3.5-7.403吨</t>
  </si>
  <si>
    <t>3.5-7.404吨</t>
  </si>
  <si>
    <t>3.5-7.405吨</t>
  </si>
  <si>
    <t>3.5-7.406吨</t>
  </si>
  <si>
    <t>3.5-7.407吨</t>
  </si>
  <si>
    <t>3.5-7.408吨</t>
  </si>
  <si>
    <t>3.5-7.409吨</t>
  </si>
  <si>
    <t>3.5-7.410吨</t>
  </si>
  <si>
    <t>3.5-7.411吨</t>
  </si>
  <si>
    <t>3.5-7.412吨</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</si>
  <si>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货物下游运输和配送产生的排放（空运）</t>
    </r>
  </si>
  <si>
    <t>客户名称</t>
  </si>
  <si>
    <t>AAM04</t>
  </si>
  <si>
    <t>NIC01</t>
  </si>
  <si>
    <t>日本机场</t>
  </si>
  <si>
    <t>PHI07</t>
  </si>
  <si>
    <t>MEO01</t>
  </si>
  <si>
    <t>CPM02</t>
  </si>
  <si>
    <t>LUM02</t>
  </si>
  <si>
    <t>FST02</t>
  </si>
  <si>
    <t>SLC03</t>
  </si>
  <si>
    <t>泰国</t>
  </si>
  <si>
    <t>SSG04</t>
  </si>
  <si>
    <t>CLO02</t>
  </si>
  <si>
    <t>SFA01</t>
  </si>
  <si>
    <t>SSG05</t>
  </si>
  <si>
    <t>JCE01</t>
  </si>
  <si>
    <t>HAW01</t>
  </si>
  <si>
    <t>WPC01</t>
  </si>
  <si>
    <r>
      <t>香港</t>
    </r>
    <r>
      <rPr>
        <sz val="10"/>
        <color theme="1"/>
        <rFont val="Times New Roman"/>
        <family val="1"/>
      </rPr>
      <t>/</t>
    </r>
    <r>
      <rPr>
        <sz val="10"/>
        <color theme="1"/>
        <rFont val="宋体"/>
        <family val="3"/>
        <charset val="134"/>
      </rPr>
      <t>韩国</t>
    </r>
  </si>
  <si>
    <t>AZU03</t>
  </si>
  <si>
    <t>WSO04</t>
  </si>
  <si>
    <t>越南</t>
  </si>
  <si>
    <t>ITM01</t>
  </si>
  <si>
    <t>WSO01</t>
  </si>
  <si>
    <t>HAN01</t>
  </si>
  <si>
    <t>BCH01</t>
  </si>
  <si>
    <t>HOH01</t>
  </si>
  <si>
    <t>AVR01</t>
  </si>
  <si>
    <t>APP43</t>
  </si>
  <si>
    <t>TSP01</t>
  </si>
  <si>
    <t>SCY01</t>
  </si>
  <si>
    <t>APP05</t>
  </si>
  <si>
    <t>EXO01</t>
  </si>
  <si>
    <t>3.5-7.413吨</t>
  </si>
  <si>
    <t>3.5-7.414吨</t>
  </si>
  <si>
    <t>3.5-7.415吨</t>
  </si>
  <si>
    <t>3.5-7.416吨</t>
  </si>
  <si>
    <t>3.5-7.417吨</t>
  </si>
  <si>
    <t>3.5-7.418吨</t>
  </si>
  <si>
    <t>3.5-7.419吨</t>
  </si>
  <si>
    <t>3.5-7.420吨</t>
  </si>
  <si>
    <t>3.5-7.421吨</t>
  </si>
  <si>
    <t>3.5-7.422吨</t>
  </si>
  <si>
    <t>3.5-7.423吨</t>
  </si>
  <si>
    <t>3.5-7.424吨</t>
  </si>
  <si>
    <t>3.5-7.425吨</t>
  </si>
  <si>
    <t>3.5-7.426吨</t>
  </si>
  <si>
    <t>3.5-7.427吨</t>
  </si>
  <si>
    <t>3.5-7.428吨</t>
  </si>
  <si>
    <t>3.5-7.429吨</t>
  </si>
  <si>
    <t>3.5-7.430吨</t>
  </si>
  <si>
    <t>3.5-7.431吨</t>
  </si>
  <si>
    <t>3.5-7.432吨</t>
  </si>
  <si>
    <t>3.5-7.433吨</t>
  </si>
  <si>
    <t>3.5-7.434吨</t>
  </si>
  <si>
    <t>3.5-7.435吨</t>
  </si>
  <si>
    <t>3.5-7.436吨</t>
  </si>
  <si>
    <t>3.5-7.437吨</t>
  </si>
  <si>
    <t>3.5-7.438吨</t>
  </si>
  <si>
    <t>3.5-7.439吨</t>
  </si>
  <si>
    <t>3.5-7.440吨</t>
  </si>
  <si>
    <t>3.5-7.441吨</t>
  </si>
  <si>
    <t>3.5-7.442吨</t>
  </si>
  <si>
    <t>3.5-7.443吨</t>
  </si>
  <si>
    <t>3.5-7.444吨</t>
  </si>
  <si>
    <t>3.5-7.445吨</t>
  </si>
  <si>
    <t>3.5-7.446吨</t>
  </si>
  <si>
    <t>3.5-7.447吨</t>
  </si>
  <si>
    <t>3.5-7.448吨</t>
  </si>
  <si>
    <t>3.5-7.449吨</t>
  </si>
  <si>
    <t>3.5-7.450吨</t>
  </si>
  <si>
    <t>3.5-7.451吨</t>
  </si>
  <si>
    <t>3.5-7.452吨</t>
  </si>
  <si>
    <t>3.5-7.453吨</t>
  </si>
  <si>
    <t>3.5-7.454吨</t>
  </si>
  <si>
    <t>3.5-7.455吨</t>
  </si>
  <si>
    <t>3.5-7.456吨</t>
  </si>
  <si>
    <t>3.5-7.457吨</t>
  </si>
  <si>
    <t>3.5-7.458吨</t>
  </si>
  <si>
    <t>3.5-7.459吨</t>
  </si>
  <si>
    <t>3.5-7.460吨</t>
  </si>
  <si>
    <t>3.5-7.461吨</t>
  </si>
  <si>
    <t>3.5-7.462吨</t>
  </si>
  <si>
    <t>3.5-7.463吨</t>
  </si>
  <si>
    <t>3.5-7.464吨</t>
  </si>
  <si>
    <t>3.5-7.465吨</t>
  </si>
  <si>
    <t>3.5-7.466吨</t>
  </si>
  <si>
    <t>3.5-7.467吨</t>
  </si>
  <si>
    <t>3.5-7.468吨</t>
  </si>
  <si>
    <t>3.5-7.469吨</t>
  </si>
  <si>
    <t>3.5-7.470吨</t>
  </si>
  <si>
    <t>3.5-7.471吨</t>
  </si>
  <si>
    <t>3.5-7.472吨</t>
  </si>
  <si>
    <t>3.5-7.473吨</t>
  </si>
  <si>
    <t>3.5-7.474吨</t>
  </si>
  <si>
    <t>3.5-7.475吨</t>
  </si>
  <si>
    <t>3.5-7.476吨</t>
  </si>
  <si>
    <t>3.5-7.477吨</t>
  </si>
  <si>
    <t>3.5-7.478吨</t>
  </si>
  <si>
    <t>3.5-7.479吨</t>
  </si>
  <si>
    <t>3.5-7.480吨</t>
  </si>
  <si>
    <t>3.5-7.481吨</t>
  </si>
  <si>
    <t>3.5-7.482吨</t>
  </si>
  <si>
    <t>3.5-7.483吨</t>
  </si>
  <si>
    <t>3.5-7.484吨</t>
  </si>
  <si>
    <t>3.5-7.485吨</t>
  </si>
  <si>
    <t>3.5-7.486吨</t>
  </si>
  <si>
    <t>3.5-7.487吨</t>
  </si>
  <si>
    <t>3.5-7.488吨</t>
  </si>
  <si>
    <t>3.5-7.489吨</t>
  </si>
  <si>
    <t>3.5-7.490吨</t>
  </si>
  <si>
    <t>3.5-7.491吨</t>
  </si>
  <si>
    <t>3.5-7.492吨</t>
  </si>
  <si>
    <t>3.5-7.493吨</t>
  </si>
  <si>
    <t>3.5-7.494吨</t>
  </si>
  <si>
    <t>3.5-7.495吨</t>
  </si>
  <si>
    <t>BDT04</t>
  </si>
  <si>
    <t>3.5-7.496吨</t>
  </si>
  <si>
    <t>3.5-7.497吨</t>
  </si>
  <si>
    <t>3.5-7.498吨</t>
  </si>
  <si>
    <t>3.5-7.499吨</t>
  </si>
  <si>
    <t>3.5-7.500吨</t>
  </si>
  <si>
    <t>3.5-7.501吨</t>
  </si>
  <si>
    <t>3.5-7.502吨</t>
  </si>
  <si>
    <t>3.5-7.503吨</t>
  </si>
  <si>
    <t>3.5-7.504吨</t>
  </si>
  <si>
    <t>3.5-7.505吨</t>
  </si>
  <si>
    <t>3.5-7.506吨</t>
  </si>
  <si>
    <t>3.5-7.507吨</t>
  </si>
  <si>
    <t>3.5-7.508吨</t>
  </si>
  <si>
    <t>3.5-7.509吨</t>
  </si>
  <si>
    <t>3.5-7.510吨</t>
  </si>
  <si>
    <t>3.5-7.511吨</t>
  </si>
  <si>
    <t>3.5-7.512吨</t>
  </si>
  <si>
    <t>3.5-7.513吨</t>
  </si>
  <si>
    <t>3.5-7.514吨</t>
  </si>
  <si>
    <t>3.5-7.515吨</t>
  </si>
  <si>
    <t>3.5-7.516吨</t>
  </si>
  <si>
    <t>3.5-7.517吨</t>
  </si>
  <si>
    <t>3.5-7.518吨</t>
  </si>
  <si>
    <t>3.5-7.519吨</t>
  </si>
  <si>
    <t>3.5-7.520吨</t>
  </si>
  <si>
    <t>3.5-7.521吨</t>
  </si>
  <si>
    <t>3.5-7.522吨</t>
  </si>
  <si>
    <t>3.5-7.523吨</t>
  </si>
  <si>
    <t>3.5-7.524吨</t>
  </si>
  <si>
    <t>3.5-7.525吨</t>
  </si>
  <si>
    <t>3.5-7.526吨</t>
  </si>
  <si>
    <t>3.5-7.527吨</t>
  </si>
  <si>
    <t>3.5-7.528吨</t>
  </si>
  <si>
    <t>3.5-7.529吨</t>
  </si>
  <si>
    <t>3.5-7.530吨</t>
  </si>
  <si>
    <t>3.5-7.531吨</t>
  </si>
  <si>
    <t>3.5-7.532吨</t>
  </si>
  <si>
    <t>3.5-7.533吨</t>
  </si>
  <si>
    <t>3.5-7.534吨</t>
  </si>
  <si>
    <t>3.5-7.535吨</t>
  </si>
  <si>
    <t>3.5-7.536吨</t>
  </si>
  <si>
    <t>3.5-7.537吨</t>
  </si>
  <si>
    <t>3.5-7.538吨</t>
  </si>
  <si>
    <t>3.5-7.539吨</t>
  </si>
  <si>
    <t>3.5-7.540吨</t>
  </si>
  <si>
    <t>3.5-7.541吨</t>
  </si>
  <si>
    <t>3.5-7.542吨</t>
  </si>
  <si>
    <t>3.5-7.543吨</t>
  </si>
  <si>
    <t>3.5-7.544吨</t>
  </si>
  <si>
    <t>3.5-7.545吨</t>
  </si>
  <si>
    <t>3.5-7.546吨</t>
  </si>
  <si>
    <t>3.5-7.547吨</t>
  </si>
  <si>
    <t>3.5-7.548吨</t>
  </si>
  <si>
    <t>3.5-7.549吨</t>
  </si>
  <si>
    <t>3.5-7.550吨</t>
  </si>
  <si>
    <t>3.5-7.551吨</t>
  </si>
  <si>
    <t>3.5-7.552吨</t>
  </si>
  <si>
    <t>3.5-7.553吨</t>
  </si>
  <si>
    <t>3.5-7.554吨</t>
  </si>
  <si>
    <t>3.5-7.555吨</t>
  </si>
  <si>
    <t>3.5-7.556吨</t>
  </si>
  <si>
    <t>3.5-7.557吨</t>
  </si>
  <si>
    <t>3.5-7.558吨</t>
  </si>
  <si>
    <t>3.5-7.559吨</t>
  </si>
  <si>
    <t>3.5-7.560吨</t>
  </si>
  <si>
    <t>3.5-7.561吨</t>
  </si>
  <si>
    <t>3.5-7.562吨</t>
  </si>
  <si>
    <t>3.5-7.563吨</t>
  </si>
  <si>
    <t>3.5-7.564吨</t>
  </si>
  <si>
    <t>3.5-7.565吨</t>
  </si>
  <si>
    <t>3.5-7.566吨</t>
  </si>
  <si>
    <t>3.5-7.567吨</t>
  </si>
  <si>
    <t>3.5-7.568吨</t>
  </si>
  <si>
    <t>3.5-7.569吨</t>
  </si>
  <si>
    <t>3.5-7.570吨</t>
  </si>
  <si>
    <t>3.5-7.571吨</t>
  </si>
  <si>
    <t>3.5-7.572吨</t>
  </si>
  <si>
    <t>3.5-7.573吨</t>
  </si>
  <si>
    <t>3.5-7.574吨</t>
  </si>
  <si>
    <t>3.5-7.575吨</t>
  </si>
  <si>
    <t>3.5-7.576吨</t>
  </si>
  <si>
    <t>3.5-7.577吨</t>
  </si>
  <si>
    <t>3.5-7.578吨</t>
  </si>
  <si>
    <t>3.5-7.579吨</t>
  </si>
  <si>
    <t>FAC01</t>
  </si>
  <si>
    <t>3.5-7.580吨</t>
  </si>
  <si>
    <t>3.5-7.581吨</t>
  </si>
  <si>
    <t>3.5-7.582吨</t>
  </si>
  <si>
    <t>3.5-7.583吨</t>
  </si>
  <si>
    <t>3.5-7.584吨</t>
  </si>
  <si>
    <t>3.5-7.585吨</t>
  </si>
  <si>
    <t>3.5-7.586吨</t>
  </si>
  <si>
    <t>3.5-7.587吨</t>
  </si>
  <si>
    <t>3.5-7.588吨</t>
  </si>
  <si>
    <t>3.5-7.589吨</t>
  </si>
  <si>
    <t>3.5-7.590吨</t>
  </si>
  <si>
    <t>3.5-7.591吨</t>
  </si>
  <si>
    <t>3.5-7.592吨</t>
  </si>
  <si>
    <t>BCA01</t>
  </si>
  <si>
    <t>3.5-7.593吨</t>
  </si>
  <si>
    <t>3.5-7.594吨</t>
  </si>
  <si>
    <t>3.5-7.595吨</t>
  </si>
  <si>
    <t>3.5-7.596吨</t>
  </si>
  <si>
    <t>3.5-7.597吨</t>
  </si>
  <si>
    <t>3.5-7.598吨</t>
  </si>
  <si>
    <t>3.5-7.599吨</t>
  </si>
  <si>
    <t>3.5-7.600吨</t>
  </si>
  <si>
    <t>3.5-7.601吨</t>
  </si>
  <si>
    <t>3.5-7.602吨</t>
  </si>
  <si>
    <t>3.5-7.603吨</t>
  </si>
  <si>
    <t>3.5-7.604吨</t>
  </si>
  <si>
    <t>3.5-7.605吨</t>
  </si>
  <si>
    <t>3.5-7.606吨</t>
  </si>
  <si>
    <t>3.5-7.607吨</t>
  </si>
  <si>
    <t>3.5-7.608吨</t>
  </si>
  <si>
    <t>3.5-7.609吨</t>
  </si>
  <si>
    <t>3.5-7.610吨</t>
  </si>
  <si>
    <t>3.5-7.611吨</t>
  </si>
  <si>
    <t>3.5-7.612吨</t>
  </si>
  <si>
    <t>3.5-7.613吨</t>
  </si>
  <si>
    <t>3.5-7.614吨</t>
  </si>
  <si>
    <t>3.5-7.615吨</t>
  </si>
  <si>
    <t>3.5-7.616吨</t>
  </si>
  <si>
    <t>LAN04</t>
  </si>
  <si>
    <t>3.5-7.617吨</t>
  </si>
  <si>
    <t>3.5-7.618吨</t>
  </si>
  <si>
    <t>3.5-7.619吨</t>
  </si>
  <si>
    <t>3.5-7.620吨</t>
  </si>
  <si>
    <t>3.5-7.621吨</t>
  </si>
  <si>
    <t>3.5-7.622吨</t>
  </si>
  <si>
    <t>3.5-7.623吨</t>
  </si>
  <si>
    <t>3.5-7.624吨</t>
  </si>
  <si>
    <t>3.5-7.625吨</t>
  </si>
  <si>
    <t>3.5-7.626吨</t>
  </si>
  <si>
    <t>3.5-7.627吨</t>
  </si>
  <si>
    <t>3.5-7.628吨</t>
  </si>
  <si>
    <t>3.5-7.629吨</t>
  </si>
  <si>
    <t>3.5-7.630吨</t>
  </si>
  <si>
    <t>3.5-7.631吨</t>
  </si>
  <si>
    <t>3.5-7.632吨</t>
  </si>
  <si>
    <t>3.5-7.633吨</t>
  </si>
  <si>
    <t>3.5-7.634吨</t>
  </si>
  <si>
    <t>3.5-7.635吨</t>
  </si>
  <si>
    <t>3.5-7.636吨</t>
  </si>
  <si>
    <t>3.5-7.637吨</t>
  </si>
  <si>
    <t>3.5-7.638吨</t>
  </si>
  <si>
    <t>3.5-7.639吨</t>
  </si>
  <si>
    <t>3.5-7.640吨</t>
  </si>
  <si>
    <t>3.5-7.641吨</t>
  </si>
  <si>
    <t>3.5-7.642吨</t>
  </si>
  <si>
    <t>3.5-7.643吨</t>
  </si>
  <si>
    <t>3.5-7.644吨</t>
  </si>
  <si>
    <t>3.5-7.645吨</t>
  </si>
  <si>
    <t>3.5-7.646吨</t>
  </si>
  <si>
    <t>3.5-7.647吨</t>
  </si>
  <si>
    <t>3.5-7.648吨</t>
  </si>
  <si>
    <t>3.5-7.649吨</t>
  </si>
  <si>
    <t>3.5-7.650吨</t>
  </si>
  <si>
    <t>3.5-7.651吨</t>
  </si>
  <si>
    <t>3.5-7.652吨</t>
  </si>
  <si>
    <t>3.5-7.653吨</t>
  </si>
  <si>
    <t>3.5-7.654吨</t>
  </si>
  <si>
    <t>3.5-7.655吨</t>
  </si>
  <si>
    <t>3.5-7.656吨</t>
  </si>
  <si>
    <t>3.5-7.657吨</t>
  </si>
  <si>
    <t>3.5-7.658吨</t>
  </si>
  <si>
    <t>3.5-7.659吨</t>
  </si>
  <si>
    <t>3.5-7.660吨</t>
  </si>
  <si>
    <t>3.5-7.661吨</t>
  </si>
  <si>
    <t>3.5-7.662吨</t>
  </si>
  <si>
    <t>3.5-7.663吨</t>
  </si>
  <si>
    <t>3.5-7.664吨</t>
  </si>
  <si>
    <t>3.5-7.665吨</t>
  </si>
  <si>
    <t>3.5-7.666吨</t>
  </si>
  <si>
    <t>3.5-7.667吨</t>
  </si>
  <si>
    <t>3.5-7.668吨</t>
  </si>
  <si>
    <t>3.5-7.669吨</t>
  </si>
  <si>
    <t>3.5-7.670吨</t>
  </si>
  <si>
    <t>3.5-7.671吨</t>
  </si>
  <si>
    <t>3.5-7.672吨</t>
  </si>
  <si>
    <t>3.5-7.673吨</t>
  </si>
  <si>
    <t>3.5-7.674吨</t>
  </si>
  <si>
    <t>3.5-7.675吨</t>
  </si>
  <si>
    <t>3.5-7.676吨</t>
  </si>
  <si>
    <t>3.5-7.677吨</t>
  </si>
  <si>
    <t>3.5-7.678吨</t>
  </si>
  <si>
    <t>3.5-7.679吨</t>
  </si>
  <si>
    <t>3.5-7.680吨</t>
  </si>
  <si>
    <t>3.5-7.681吨</t>
  </si>
  <si>
    <t>3.5-7.682吨</t>
  </si>
  <si>
    <t>3.5-7.683吨</t>
  </si>
  <si>
    <t>3.5-7.684吨</t>
  </si>
  <si>
    <t>3.5-7.685吨</t>
  </si>
  <si>
    <t>3.5-7.686吨</t>
  </si>
  <si>
    <t>3.5-7.687吨</t>
  </si>
  <si>
    <t>3.5-7.688吨</t>
  </si>
  <si>
    <t>3.5-7.689吨</t>
  </si>
  <si>
    <t>3.5-7.690吨</t>
  </si>
  <si>
    <t>3.5-7.691吨</t>
  </si>
  <si>
    <t>3.5-7.692吨</t>
  </si>
  <si>
    <t>3.5-7.693吨</t>
  </si>
  <si>
    <t>3.5-7.694吨</t>
  </si>
  <si>
    <t>3.5-7.695吨</t>
  </si>
  <si>
    <t>3.5-7.696吨</t>
  </si>
  <si>
    <t>3.5-7.697吨</t>
  </si>
  <si>
    <t>3.5-7.698吨</t>
  </si>
  <si>
    <t>3.5-7.699吨</t>
  </si>
  <si>
    <t>3.5-7.700吨</t>
  </si>
  <si>
    <t>3.5-7.701吨</t>
  </si>
  <si>
    <t>3.5-7.702吨</t>
  </si>
  <si>
    <t>3.5-7.703吨</t>
  </si>
  <si>
    <t>3.5-7.704吨</t>
  </si>
  <si>
    <t>3.5-7.705吨</t>
  </si>
  <si>
    <t>3.5-7.706吨</t>
  </si>
  <si>
    <t>3.5-7.707吨</t>
  </si>
  <si>
    <t>3.5-7.708吨</t>
  </si>
  <si>
    <t>3.5-7.709吨</t>
  </si>
  <si>
    <t>3.5-7.710吨</t>
  </si>
  <si>
    <t>3.5-7.711吨</t>
  </si>
  <si>
    <t>3.5-7.712吨</t>
  </si>
  <si>
    <t>3.5-7.713吨</t>
  </si>
  <si>
    <t>3.5-7.714吨</t>
  </si>
  <si>
    <t>3.5-7.715吨</t>
  </si>
  <si>
    <t>3.5-7.716吨</t>
  </si>
  <si>
    <t>3.5-7.717吨</t>
  </si>
  <si>
    <t>3.5-7.718吨</t>
  </si>
  <si>
    <t>3.5-7.719吨</t>
  </si>
  <si>
    <t>3.5-7.720吨</t>
  </si>
  <si>
    <t>3.5-7.721吨</t>
  </si>
  <si>
    <t>3.5-7.722吨</t>
  </si>
  <si>
    <t>3.5-7.723吨</t>
  </si>
  <si>
    <t>3.5-7.724吨</t>
  </si>
  <si>
    <t>3.5-7.725吨</t>
  </si>
  <si>
    <t>3.5-7.726吨</t>
  </si>
  <si>
    <t>3.5-7.727吨</t>
  </si>
  <si>
    <t>3.5-7.728吨</t>
  </si>
  <si>
    <t>3.5-7.729吨</t>
  </si>
  <si>
    <t>3.5-7.730吨</t>
  </si>
  <si>
    <t>3.5-7.731吨</t>
  </si>
  <si>
    <t>3.5-7.732吨</t>
  </si>
  <si>
    <t>3.5-7.733吨</t>
  </si>
  <si>
    <t>3.5-7.734吨</t>
  </si>
  <si>
    <t>3.5-7.735吨</t>
  </si>
  <si>
    <t>3.5-7.736吨</t>
  </si>
  <si>
    <t>3.5-7.737吨</t>
  </si>
  <si>
    <t>3.5-7.738吨</t>
  </si>
  <si>
    <t>3.5-7.739吨</t>
  </si>
  <si>
    <t>3.5-7.740吨</t>
  </si>
  <si>
    <t>3.5-7.741吨</t>
  </si>
  <si>
    <t>3.5-7.742吨</t>
  </si>
  <si>
    <t>PTT04</t>
  </si>
  <si>
    <t>3.5-7.743吨</t>
  </si>
  <si>
    <t>3.5-7.744吨</t>
  </si>
  <si>
    <t>3.5-7.745吨</t>
  </si>
  <si>
    <t>3.5-7.746吨</t>
  </si>
  <si>
    <t>3.5-7.747吨</t>
  </si>
  <si>
    <t>3.5-7.748吨</t>
  </si>
  <si>
    <t>3.5-7.749吨</t>
  </si>
  <si>
    <t>3.5-7.750吨</t>
  </si>
  <si>
    <t>3.5-7.751吨</t>
  </si>
  <si>
    <t>3.5-7.752吨</t>
  </si>
  <si>
    <t>3.5-7.753吨</t>
  </si>
  <si>
    <t>3.5-7.754吨</t>
  </si>
  <si>
    <t>3.5-7.755吨</t>
  </si>
  <si>
    <t>3.5-7.756吨</t>
  </si>
  <si>
    <t>3.5-7.757吨</t>
  </si>
  <si>
    <t>3.5-7.758吨</t>
  </si>
  <si>
    <t>3.5-7.759吨</t>
  </si>
  <si>
    <t>3.5-7.760吨</t>
  </si>
  <si>
    <t>3.5-7.761吨</t>
  </si>
  <si>
    <t>3.5-7.762吨</t>
  </si>
  <si>
    <t>3.5-7.763吨</t>
  </si>
  <si>
    <t>3.5-7.764吨</t>
  </si>
  <si>
    <t>3.5-7.766吨</t>
  </si>
  <si>
    <t>3.5-7.767吨</t>
  </si>
  <si>
    <t>3.5-7.768吨</t>
  </si>
  <si>
    <t>3.5-7.769吨</t>
  </si>
  <si>
    <t>3.5-7.770吨</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</si>
  <si>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货物下游运输和配送产生的排放（快递）</t>
    </r>
  </si>
  <si>
    <t>快递运输类型</t>
  </si>
  <si>
    <r>
      <rPr>
        <b/>
        <sz val="10"/>
        <rFont val="宋体"/>
        <family val="3"/>
        <charset val="134"/>
      </rPr>
      <t>运输距离（</t>
    </r>
    <r>
      <rPr>
        <b/>
        <sz val="10"/>
        <rFont val="Times New Roman"/>
        <family val="1"/>
      </rPr>
      <t>km</t>
    </r>
    <r>
      <rPr>
        <b/>
        <sz val="10"/>
        <rFont val="宋体"/>
        <family val="3"/>
        <charset val="134"/>
      </rPr>
      <t>）</t>
    </r>
  </si>
  <si>
    <t>魏子雄</t>
  </si>
  <si>
    <t>上海</t>
  </si>
  <si>
    <t>鞍山</t>
  </si>
  <si>
    <t>空运</t>
  </si>
  <si>
    <t>致同会计师事务所</t>
  </si>
  <si>
    <t>信件</t>
  </si>
  <si>
    <t>北京</t>
  </si>
  <si>
    <t>致同函证中心</t>
  </si>
  <si>
    <t>致同会计师事务所(特殊普通合伙)</t>
  </si>
  <si>
    <t>李蕊</t>
  </si>
  <si>
    <t>蒲老师</t>
  </si>
  <si>
    <t>胡耀强</t>
  </si>
  <si>
    <t>季菲</t>
  </si>
  <si>
    <t>张一鸣</t>
  </si>
  <si>
    <t>梧题</t>
  </si>
  <si>
    <t>李振山</t>
  </si>
  <si>
    <t>肖君</t>
  </si>
  <si>
    <t>方志丹</t>
  </si>
  <si>
    <t>赵亮</t>
  </si>
  <si>
    <t>杨海霞</t>
  </si>
  <si>
    <t>冶一洁</t>
  </si>
  <si>
    <t>李东杰</t>
  </si>
  <si>
    <t>夏宜君</t>
  </si>
  <si>
    <t>宋刚</t>
  </si>
  <si>
    <t>郝芸</t>
  </si>
  <si>
    <t>特殊人才业务部</t>
  </si>
  <si>
    <t>曹立强</t>
  </si>
  <si>
    <t>陈瑜</t>
  </si>
  <si>
    <t>中科院微电子所</t>
  </si>
  <si>
    <t>薛海韵</t>
  </si>
  <si>
    <t>乔春雷</t>
  </si>
  <si>
    <t>沧州</t>
  </si>
  <si>
    <t>罗彬秀</t>
  </si>
  <si>
    <t>常德</t>
  </si>
  <si>
    <t>邹凌睿</t>
  </si>
  <si>
    <t>常州致成机电</t>
  </si>
  <si>
    <t>常州</t>
  </si>
  <si>
    <t>陆运件</t>
  </si>
  <si>
    <t>方芊逸</t>
  </si>
  <si>
    <t>袁伟华</t>
  </si>
  <si>
    <t>Eric</t>
  </si>
  <si>
    <t>常州市星辉环保科技发展有限公司</t>
  </si>
  <si>
    <t>季亚兰</t>
  </si>
  <si>
    <t>娄宇</t>
  </si>
  <si>
    <t>信维通信</t>
  </si>
  <si>
    <t>胡井海</t>
  </si>
  <si>
    <t>王晓路</t>
  </si>
  <si>
    <t>成都</t>
  </si>
  <si>
    <t>李颜</t>
  </si>
  <si>
    <t>柳总</t>
  </si>
  <si>
    <t>王文</t>
  </si>
  <si>
    <t>孙恒骁</t>
  </si>
  <si>
    <t>董云翔</t>
  </si>
  <si>
    <t>陈慧</t>
  </si>
  <si>
    <t>刘晨</t>
  </si>
  <si>
    <t>石维</t>
  </si>
  <si>
    <t>成都万应微电子有限公司</t>
  </si>
  <si>
    <t>石先玉</t>
  </si>
  <si>
    <t>彭昌琴</t>
  </si>
  <si>
    <t>刘佳奇</t>
  </si>
  <si>
    <t>大连</t>
  </si>
  <si>
    <t>周亚鑫</t>
  </si>
  <si>
    <t>狮子王</t>
  </si>
  <si>
    <t>杨屹鋆</t>
  </si>
  <si>
    <t>亚朵酒店</t>
  </si>
  <si>
    <t>吴瞬</t>
  </si>
  <si>
    <t>东莞</t>
  </si>
  <si>
    <t>博晨塑料科技有限公司</t>
  </si>
  <si>
    <t>李向阳</t>
  </si>
  <si>
    <t>王修波</t>
  </si>
  <si>
    <t>文丰刀具</t>
  </si>
  <si>
    <t>尹强</t>
  </si>
  <si>
    <t>章吉米</t>
  </si>
  <si>
    <t>陈碧琦</t>
  </si>
  <si>
    <t>陈浩</t>
  </si>
  <si>
    <t>朱泳名</t>
  </si>
  <si>
    <t>罗静</t>
  </si>
  <si>
    <t>翟雪冰</t>
  </si>
  <si>
    <t>付生</t>
  </si>
  <si>
    <t>李生</t>
  </si>
  <si>
    <t>代红健</t>
  </si>
  <si>
    <t>曾祝欢</t>
  </si>
  <si>
    <t>VidaZhang</t>
  </si>
  <si>
    <t>戴小姐</t>
  </si>
  <si>
    <t>颜本宁</t>
  </si>
  <si>
    <t>陈先生</t>
  </si>
  <si>
    <t>李炳辉</t>
  </si>
  <si>
    <t>吴剑连</t>
  </si>
  <si>
    <t>东莞云晖光电有限公司</t>
  </si>
  <si>
    <t>刘小芬</t>
  </si>
  <si>
    <t>李嘉琪</t>
  </si>
  <si>
    <t>谭丽</t>
  </si>
  <si>
    <t>覃雪雄</t>
  </si>
  <si>
    <t>吴世博</t>
  </si>
  <si>
    <t>联测优特半导体（东莞）有限公司</t>
  </si>
  <si>
    <t>梁兰珍</t>
  </si>
  <si>
    <t>翁丽敏</t>
  </si>
  <si>
    <t>联测优特半导体有限公司</t>
  </si>
  <si>
    <t>张冬梅</t>
  </si>
  <si>
    <t>张津光</t>
  </si>
  <si>
    <t>蔡泰辉</t>
  </si>
  <si>
    <t>分机2195</t>
  </si>
  <si>
    <t>唐伟</t>
  </si>
  <si>
    <t>许亚旬</t>
  </si>
  <si>
    <t>上海市</t>
  </si>
  <si>
    <t>东莞市</t>
  </si>
  <si>
    <t>东莞云晖光电</t>
  </si>
  <si>
    <t>联纲光电科技股份有限公司</t>
  </si>
  <si>
    <t>上海美维电子</t>
  </si>
  <si>
    <t>毕马威华振会计事务所</t>
  </si>
  <si>
    <t>佛山</t>
  </si>
  <si>
    <t>梁嘉茗庞训停</t>
  </si>
  <si>
    <t>杨斌</t>
  </si>
  <si>
    <t>安博新能源</t>
  </si>
  <si>
    <t>福州</t>
  </si>
  <si>
    <t>中国银行交易银行部</t>
  </si>
  <si>
    <t>广州美维电子有限公司</t>
  </si>
  <si>
    <t>财务应付账组</t>
  </si>
  <si>
    <t>王玲</t>
  </si>
  <si>
    <t>船员之家</t>
  </si>
  <si>
    <t>王诗婷</t>
  </si>
  <si>
    <t>广州美维电子有限公司财务</t>
  </si>
  <si>
    <t>广州美维</t>
  </si>
  <si>
    <t>广州添利电子科技有限公司</t>
  </si>
  <si>
    <t>华兴广东函证中心</t>
  </si>
  <si>
    <t>李玥蒙</t>
  </si>
  <si>
    <t>广州德永会计事务所</t>
  </si>
  <si>
    <t>广东广纳芯科技有限公司</t>
  </si>
  <si>
    <t>采购部郭露</t>
  </si>
  <si>
    <t>汪云</t>
  </si>
  <si>
    <t>吴几里</t>
  </si>
  <si>
    <t>韩晴</t>
  </si>
  <si>
    <t>中国赛宝实验室</t>
  </si>
  <si>
    <t>黄晓宏</t>
  </si>
  <si>
    <t>广州美维电子</t>
  </si>
  <si>
    <t>涂佳富</t>
  </si>
  <si>
    <t>安捷利（番禺）电子实业有限公司</t>
  </si>
  <si>
    <t>刘向军</t>
  </si>
  <si>
    <t>文明俊</t>
  </si>
  <si>
    <t>RiverPeng</t>
  </si>
  <si>
    <t>林丽嫦</t>
  </si>
  <si>
    <t>黄志雄</t>
  </si>
  <si>
    <t>唐西均</t>
  </si>
  <si>
    <t>土豆售后组</t>
  </si>
  <si>
    <t>赵恩煌</t>
  </si>
  <si>
    <t>魏旭光</t>
  </si>
  <si>
    <t>陈剑</t>
  </si>
  <si>
    <t>周升威</t>
  </si>
  <si>
    <t>严洁</t>
  </si>
  <si>
    <t>杨智刚</t>
  </si>
  <si>
    <t>彭彬</t>
  </si>
  <si>
    <t>彭先生</t>
  </si>
  <si>
    <t>胡纯Janet</t>
  </si>
  <si>
    <t>广州市汉源新材料股份有限公司</t>
  </si>
  <si>
    <t>安捷利(番禺)电子实业有限公司</t>
  </si>
  <si>
    <t>梁莹</t>
  </si>
  <si>
    <t>广州众威</t>
  </si>
  <si>
    <t>中太</t>
  </si>
  <si>
    <t>胡泽纯</t>
  </si>
  <si>
    <t>王会珍</t>
  </si>
  <si>
    <t>成雪辉</t>
  </si>
  <si>
    <t>谭剑生</t>
  </si>
  <si>
    <t>胡先生</t>
  </si>
  <si>
    <t>朱浩慎</t>
  </si>
  <si>
    <t>销售部</t>
  </si>
  <si>
    <t>上海美维电子有限公司</t>
  </si>
  <si>
    <t>宋东方</t>
  </si>
  <si>
    <t>马海燕</t>
  </si>
  <si>
    <t>Raver</t>
  </si>
  <si>
    <t>齐伟</t>
  </si>
  <si>
    <t>赛宝</t>
  </si>
  <si>
    <t>云宏信息</t>
  </si>
  <si>
    <t>潘娇侣</t>
  </si>
  <si>
    <t>林存肯</t>
  </si>
  <si>
    <t>钟健仪</t>
  </si>
  <si>
    <t>杨仕德</t>
  </si>
  <si>
    <t>陆秋宇</t>
  </si>
  <si>
    <t>莫妹珍</t>
  </si>
  <si>
    <t>张月明</t>
  </si>
  <si>
    <t>安美特（中国）化学有限公司</t>
  </si>
  <si>
    <t>陈安</t>
  </si>
  <si>
    <t>张小刚</t>
  </si>
  <si>
    <t>黄生</t>
  </si>
  <si>
    <t>林小姐</t>
  </si>
  <si>
    <t>广东粤港澳大湾区国家纳米科技创新研究院</t>
  </si>
  <si>
    <t>刘小强</t>
  </si>
  <si>
    <t>健仪</t>
  </si>
  <si>
    <t>温怡芸</t>
  </si>
  <si>
    <t>中国进出口银行广东省分行</t>
  </si>
  <si>
    <t>许永创</t>
  </si>
  <si>
    <t>安捷利电子实业有限公司</t>
  </si>
  <si>
    <t>田新博</t>
  </si>
  <si>
    <t>李绍钊</t>
  </si>
  <si>
    <t>朱权</t>
  </si>
  <si>
    <t>胡宏勃</t>
  </si>
  <si>
    <t>刘歆</t>
  </si>
  <si>
    <t>黄楚毅</t>
  </si>
  <si>
    <t>袁伟坚</t>
  </si>
  <si>
    <t>广州美维电子公司有限公司</t>
  </si>
  <si>
    <t>钮荣杰</t>
  </si>
  <si>
    <t>陈文华</t>
  </si>
  <si>
    <t>柴旭</t>
  </si>
  <si>
    <t>招淑玲</t>
  </si>
  <si>
    <t>庄良博</t>
  </si>
  <si>
    <t>肖永冬</t>
  </si>
  <si>
    <t>伍璇</t>
  </si>
  <si>
    <t>官先生</t>
  </si>
  <si>
    <t>刘承文</t>
  </si>
  <si>
    <t>苏百文</t>
  </si>
  <si>
    <t>广州市</t>
  </si>
  <si>
    <t>张银彬</t>
  </si>
  <si>
    <t>哈尔滨</t>
  </si>
  <si>
    <t>刘红</t>
  </si>
  <si>
    <t>邯郸</t>
  </si>
  <si>
    <t>傅晨霞</t>
  </si>
  <si>
    <t>杭州</t>
  </si>
  <si>
    <t>立信浙江分所函证中心</t>
  </si>
  <si>
    <t>小滕</t>
  </si>
  <si>
    <t>函证中心</t>
  </si>
  <si>
    <t>AzLan售后</t>
  </si>
  <si>
    <t>二师兄</t>
  </si>
  <si>
    <t>何昕泽</t>
  </si>
  <si>
    <t>杭州道铭微电子有限公司</t>
  </si>
  <si>
    <t>合肥芯碁微电子装备股份有限公司</t>
  </si>
  <si>
    <t>合肥</t>
  </si>
  <si>
    <t>谭工</t>
  </si>
  <si>
    <t>芯碁微电子装备股份有限公司</t>
  </si>
  <si>
    <t>程建高</t>
  </si>
  <si>
    <t>王敬建</t>
  </si>
  <si>
    <t>王晓雨</t>
  </si>
  <si>
    <t>衡水</t>
  </si>
  <si>
    <t>李帝努</t>
  </si>
  <si>
    <t>葫芦岛</t>
  </si>
  <si>
    <t>姚小姐</t>
  </si>
  <si>
    <t>湖州</t>
  </si>
  <si>
    <t>中电科技德清华莹电子有限公司</t>
  </si>
  <si>
    <t>金艳</t>
  </si>
  <si>
    <t>蔡川川</t>
  </si>
  <si>
    <t>淮安</t>
  </si>
  <si>
    <t>赵芳</t>
  </si>
  <si>
    <t>张美凤</t>
  </si>
  <si>
    <t>黄石</t>
  </si>
  <si>
    <t>彭国浓</t>
  </si>
  <si>
    <t>惠州</t>
  </si>
  <si>
    <t>Keep奖牌分拣组</t>
  </si>
  <si>
    <t>华通</t>
  </si>
  <si>
    <t>罗生</t>
  </si>
  <si>
    <t>华通精密线路板（惠州）有限公司</t>
  </si>
  <si>
    <t>苏二棠</t>
  </si>
  <si>
    <t>李敏</t>
  </si>
  <si>
    <t>济南</t>
  </si>
  <si>
    <t>周年孟</t>
  </si>
  <si>
    <t>徐秋琴</t>
  </si>
  <si>
    <t>江悦燕</t>
  </si>
  <si>
    <t>赵喆</t>
  </si>
  <si>
    <t>明武昌</t>
  </si>
  <si>
    <t>MengJuanjuan</t>
  </si>
  <si>
    <t>天通瑞宏科技</t>
  </si>
  <si>
    <t>袁健</t>
  </si>
  <si>
    <t>天通瑞宏</t>
  </si>
  <si>
    <t>刘石桂</t>
  </si>
  <si>
    <t>安费诺永亿海盐通讯电子有限公司</t>
  </si>
  <si>
    <t>赵鹏飞</t>
  </si>
  <si>
    <t>周红梅</t>
  </si>
  <si>
    <t>李银开</t>
  </si>
  <si>
    <t>浙江美迪凯光学半导体有限公司</t>
  </si>
  <si>
    <t>潘鑫彬</t>
  </si>
  <si>
    <t>安费诺永亿（海盐）通讯电子有限公司</t>
  </si>
  <si>
    <t xml:space="preserve">  励福实业(江门)贵金属有限公司(售后部)</t>
  </si>
  <si>
    <t>江门</t>
  </si>
  <si>
    <t>励福（江门）环保科技股份有限公司</t>
  </si>
  <si>
    <t>李翠群</t>
  </si>
  <si>
    <t>金华</t>
  </si>
  <si>
    <t>孙斌</t>
  </si>
  <si>
    <t>晋中</t>
  </si>
  <si>
    <t>周永</t>
  </si>
  <si>
    <t>九江</t>
  </si>
  <si>
    <t>杜小姐</t>
  </si>
  <si>
    <t>临沂</t>
  </si>
  <si>
    <t>李公理</t>
  </si>
  <si>
    <t>莫小兰</t>
  </si>
  <si>
    <t>来宾</t>
  </si>
  <si>
    <t>芦洋洋</t>
  </si>
  <si>
    <t>洛阳</t>
  </si>
  <si>
    <t>舒宇浩</t>
  </si>
  <si>
    <t>南昌</t>
  </si>
  <si>
    <t>陈维政</t>
  </si>
  <si>
    <t>谢广兰</t>
  </si>
  <si>
    <t>南京</t>
  </si>
  <si>
    <t>姚志林</t>
  </si>
  <si>
    <t>华天科技</t>
  </si>
  <si>
    <t>旦增德庆</t>
  </si>
  <si>
    <t>韩旭阳</t>
  </si>
  <si>
    <t>华天科技(南京)有限公司</t>
  </si>
  <si>
    <t>李路</t>
  </si>
  <si>
    <t>华天科技（南京）有限公司</t>
  </si>
  <si>
    <t>华天科技南京有限公司</t>
  </si>
  <si>
    <t>王雨</t>
  </si>
  <si>
    <t>江苏省南京市浦口区丹桂路8号 合作酒店</t>
  </si>
  <si>
    <t>蔡嘉皓</t>
  </si>
  <si>
    <t>杰安</t>
  </si>
  <si>
    <t>崇左</t>
  </si>
  <si>
    <t>徐钰诚</t>
  </si>
  <si>
    <t>南通禾弘电子科技有限公司</t>
  </si>
  <si>
    <t>南通</t>
  </si>
  <si>
    <t>苏小翠</t>
  </si>
  <si>
    <t>龙能水</t>
  </si>
  <si>
    <t>周素娥</t>
  </si>
  <si>
    <t>张仕杨</t>
  </si>
  <si>
    <t>王磊</t>
  </si>
  <si>
    <t>张邱艳</t>
  </si>
  <si>
    <t>黄婷婷</t>
  </si>
  <si>
    <t>蒋楠楠</t>
  </si>
  <si>
    <t>李金健</t>
  </si>
  <si>
    <t>南通通富微电子有限公司</t>
  </si>
  <si>
    <t>俞敏敏</t>
  </si>
  <si>
    <t>朱秋霞</t>
  </si>
  <si>
    <t>施远理</t>
  </si>
  <si>
    <t>孙小杰</t>
  </si>
  <si>
    <t>李凡</t>
  </si>
  <si>
    <t>冯岳</t>
  </si>
  <si>
    <t>宁波</t>
  </si>
  <si>
    <t>黄华</t>
  </si>
  <si>
    <t>黄先生</t>
  </si>
  <si>
    <t>莆田</t>
  </si>
  <si>
    <t>刘康</t>
  </si>
  <si>
    <t>濮阳</t>
  </si>
  <si>
    <t>Lisa Liu</t>
  </si>
  <si>
    <t>青岛</t>
  </si>
  <si>
    <t>刘娜娜</t>
  </si>
  <si>
    <t>张荣波</t>
  </si>
  <si>
    <t>刘国峰</t>
  </si>
  <si>
    <t>泉州</t>
  </si>
  <si>
    <t>渠梁电子有限公司</t>
  </si>
  <si>
    <t>肖俊</t>
  </si>
  <si>
    <t>曾伟平</t>
  </si>
  <si>
    <t>谢先生</t>
  </si>
  <si>
    <t>张建东</t>
  </si>
  <si>
    <t>张盛强</t>
  </si>
  <si>
    <t>李晓爱</t>
  </si>
  <si>
    <t>沈少琴</t>
  </si>
  <si>
    <t>TKC CO., LTD</t>
  </si>
  <si>
    <t>仁川</t>
  </si>
  <si>
    <t>林尤胤</t>
  </si>
  <si>
    <t>三亚</t>
  </si>
  <si>
    <t>安捷利美维</t>
  </si>
  <si>
    <t>厦门</t>
  </si>
  <si>
    <t>张宏伟</t>
  </si>
  <si>
    <t>张武城</t>
  </si>
  <si>
    <t>谭镕庆</t>
  </si>
  <si>
    <t>郑彩金</t>
  </si>
  <si>
    <t>程燕红</t>
  </si>
  <si>
    <t>安捷利美维电子有限公司</t>
  </si>
  <si>
    <t>余珍</t>
  </si>
  <si>
    <t>安捷利美维有限公司</t>
  </si>
  <si>
    <t>雷明珠</t>
  </si>
  <si>
    <t>周仑渊</t>
  </si>
  <si>
    <t>徐玲玲</t>
  </si>
  <si>
    <t>张若君</t>
  </si>
  <si>
    <t>罗芳芳</t>
  </si>
  <si>
    <t>田密</t>
  </si>
  <si>
    <t>郑静安</t>
  </si>
  <si>
    <t>邵冬冬</t>
  </si>
  <si>
    <t>厦门四合微电子有限公司</t>
  </si>
  <si>
    <t>厦门清芯集成科技有限公司</t>
  </si>
  <si>
    <t>杨国浩</t>
  </si>
  <si>
    <t>华松报关</t>
  </si>
  <si>
    <t>上海微电子装备集团(股份)有限公司</t>
  </si>
  <si>
    <t>SUMMERFAN</t>
  </si>
  <si>
    <t>中国银行松江工业区支行</t>
  </si>
  <si>
    <t>黄静秋</t>
  </si>
  <si>
    <t>吴雪停</t>
  </si>
  <si>
    <t>魏龙坤</t>
  </si>
  <si>
    <t>Tracy吴</t>
  </si>
  <si>
    <t>上海巨浪环保有限公司</t>
  </si>
  <si>
    <t>梁斌</t>
  </si>
  <si>
    <t>上海爱信诺航天信息有限公司</t>
  </si>
  <si>
    <t>鑫广再生资源（上海）有限公司</t>
  </si>
  <si>
    <t>上海电子废弃物交投中心有限公司</t>
  </si>
  <si>
    <t>陈志群</t>
  </si>
  <si>
    <t>王华</t>
  </si>
  <si>
    <t>陈立东</t>
  </si>
  <si>
    <t>任百川</t>
  </si>
  <si>
    <t>杨兆国</t>
  </si>
  <si>
    <t>上海合立建设工程有限公司</t>
  </si>
  <si>
    <t>高士芳</t>
  </si>
  <si>
    <t>程晓西</t>
  </si>
  <si>
    <t>中国建设银行上海松江支行</t>
  </si>
  <si>
    <t>农行上海松江支行</t>
  </si>
  <si>
    <t>昌老师</t>
  </si>
  <si>
    <t>上海翰成怡嘉计算机科技</t>
  </si>
  <si>
    <t>陆秋平</t>
  </si>
  <si>
    <t>王雅珺</t>
  </si>
  <si>
    <t>朱女士</t>
  </si>
  <si>
    <t>赵欢</t>
  </si>
  <si>
    <t>吉利</t>
  </si>
  <si>
    <t>傅群</t>
  </si>
  <si>
    <t>金诚同达律师事务所</t>
  </si>
  <si>
    <t>董永永</t>
  </si>
  <si>
    <t>朱文武</t>
  </si>
  <si>
    <t>王老师</t>
  </si>
  <si>
    <t>咸阳</t>
  </si>
  <si>
    <t>王平</t>
  </si>
  <si>
    <t>泗泾第四法庭</t>
  </si>
  <si>
    <t>朱斌乔</t>
  </si>
  <si>
    <t>徐老师</t>
  </si>
  <si>
    <t>叶志敏</t>
  </si>
  <si>
    <t>李娜</t>
  </si>
  <si>
    <t>华松</t>
  </si>
  <si>
    <t>张艳</t>
  </si>
  <si>
    <t>王唯</t>
  </si>
  <si>
    <t>周椿翼</t>
  </si>
  <si>
    <t>李亚军</t>
  </si>
  <si>
    <t>苏州</t>
  </si>
  <si>
    <t>夏先生</t>
  </si>
  <si>
    <t>施莉莹</t>
  </si>
  <si>
    <t>万莉</t>
  </si>
  <si>
    <t>顾可书</t>
  </si>
  <si>
    <t>刘金容</t>
  </si>
  <si>
    <t>宏衡实业</t>
  </si>
  <si>
    <t>邓晓君</t>
  </si>
  <si>
    <t>上海逢时科技有限公司</t>
  </si>
  <si>
    <t>知识产权科305室</t>
  </si>
  <si>
    <t>朱权辉</t>
  </si>
  <si>
    <t>付艳刚</t>
  </si>
  <si>
    <t>周华梅</t>
  </si>
  <si>
    <t>庞训停崔永洁</t>
  </si>
  <si>
    <t>上海中骋</t>
  </si>
  <si>
    <t>侯强方</t>
  </si>
  <si>
    <t>金勇</t>
  </si>
  <si>
    <t>管跃峰</t>
  </si>
  <si>
    <t>李文浩</t>
  </si>
  <si>
    <t>程学智</t>
  </si>
  <si>
    <t>廖遗艳</t>
  </si>
  <si>
    <t>彭磊</t>
  </si>
  <si>
    <t>冯宇豪</t>
  </si>
  <si>
    <t>王一飞</t>
  </si>
  <si>
    <t>吴昱瑶</t>
  </si>
  <si>
    <t>姚秋怡</t>
  </si>
  <si>
    <t>陆畅</t>
  </si>
  <si>
    <t>MichaelYu</t>
  </si>
  <si>
    <t>陶逸飞</t>
  </si>
  <si>
    <t>无锡</t>
  </si>
  <si>
    <t>宋老师</t>
  </si>
  <si>
    <t>李强</t>
  </si>
  <si>
    <t>张工</t>
  </si>
  <si>
    <t>华友化工国际贸易(上海)有限公司</t>
  </si>
  <si>
    <t>李华</t>
  </si>
  <si>
    <t>姚志文</t>
  </si>
  <si>
    <t>刘洋</t>
  </si>
  <si>
    <t>谢洪强</t>
  </si>
  <si>
    <t>王志忠</t>
  </si>
  <si>
    <t>周骏勇</t>
  </si>
  <si>
    <t>赵宇彬</t>
  </si>
  <si>
    <t>王子睿</t>
  </si>
  <si>
    <t>夏文</t>
  </si>
  <si>
    <t>Machunhua</t>
  </si>
  <si>
    <t>乐意居二期5A601房</t>
  </si>
  <si>
    <t>中山</t>
  </si>
  <si>
    <t>李迪</t>
  </si>
  <si>
    <t>王琪 Kiki东丽国际贸易（中国）有限公司</t>
  </si>
  <si>
    <t>富望机电</t>
  </si>
  <si>
    <t>方娴</t>
  </si>
  <si>
    <t>邓沛然</t>
  </si>
  <si>
    <t>美国银行有限公司上海分行</t>
  </si>
  <si>
    <t>职介</t>
  </si>
  <si>
    <t>邹长勤</t>
  </si>
  <si>
    <t>深圳连群电子有限公司上海分公司</t>
  </si>
  <si>
    <t>沈燕</t>
  </si>
  <si>
    <t>汤宇慧</t>
  </si>
  <si>
    <t>企服</t>
  </si>
  <si>
    <t>王頔</t>
  </si>
  <si>
    <t>上海市节能监察中心</t>
  </si>
  <si>
    <t>杨叶红</t>
  </si>
  <si>
    <t>高坤</t>
  </si>
  <si>
    <t>宁德</t>
  </si>
  <si>
    <t>王佳维</t>
  </si>
  <si>
    <t>张臻灏</t>
  </si>
  <si>
    <t>王珺</t>
  </si>
  <si>
    <t>东方证劵承销保荐有限公司</t>
  </si>
  <si>
    <t>紘华电子科技（上海）有限公司</t>
  </si>
  <si>
    <t>张国雷</t>
  </si>
  <si>
    <t>袁春莲</t>
  </si>
  <si>
    <t>姚彩凤</t>
  </si>
  <si>
    <t>Goermicro歌尔微电子</t>
  </si>
  <si>
    <t>张蓉</t>
  </si>
  <si>
    <t>马璐璐</t>
  </si>
  <si>
    <t>毕耀文</t>
  </si>
  <si>
    <t>张静</t>
  </si>
  <si>
    <t>张宏</t>
  </si>
  <si>
    <t>平凉</t>
  </si>
  <si>
    <t>上海苍福电器有限公司</t>
  </si>
  <si>
    <t>上海申南爱信诺航天信息有限公司</t>
  </si>
  <si>
    <t>李辉</t>
  </si>
  <si>
    <t>0</t>
  </si>
  <si>
    <t>陈老师</t>
  </si>
  <si>
    <t>张双萍</t>
  </si>
  <si>
    <t>王先银</t>
  </si>
  <si>
    <t>安美特</t>
  </si>
  <si>
    <t>郑卫松</t>
  </si>
  <si>
    <t>上海联博安防器材股份有限公司</t>
  </si>
  <si>
    <t>杨晓芹</t>
  </si>
  <si>
    <t>任云</t>
  </si>
  <si>
    <t>中国检验认证集团上海有限公司</t>
  </si>
  <si>
    <t>邓博文</t>
  </si>
  <si>
    <t>郭婉颖</t>
  </si>
  <si>
    <t>孙京九</t>
  </si>
  <si>
    <t>戴刘兵</t>
  </si>
  <si>
    <t>朱陆威</t>
  </si>
  <si>
    <t>上海龙泰塑料包装有限公司</t>
  </si>
  <si>
    <t>上海开承</t>
  </si>
  <si>
    <t>李成成</t>
  </si>
  <si>
    <t>张锦航</t>
  </si>
  <si>
    <t>谢育峰</t>
  </si>
  <si>
    <t>秦蓉</t>
  </si>
  <si>
    <t>杨宇宁</t>
  </si>
  <si>
    <t>王沛</t>
  </si>
  <si>
    <t>陆裕文</t>
  </si>
  <si>
    <t>周子沁</t>
  </si>
  <si>
    <t>王恒</t>
  </si>
  <si>
    <t>华福环保科技有限公司</t>
  </si>
  <si>
    <t>唐宏焱</t>
  </si>
  <si>
    <t>集成电路协会</t>
  </si>
  <si>
    <t>谢芸</t>
  </si>
  <si>
    <t>焦红建</t>
  </si>
  <si>
    <t>南亚新材料</t>
  </si>
  <si>
    <t>雷雨</t>
  </si>
  <si>
    <t>305室</t>
  </si>
  <si>
    <t>过程安全组</t>
  </si>
  <si>
    <t>吴英豪</t>
  </si>
  <si>
    <t>yoyochen</t>
  </si>
  <si>
    <t>朱菁菁</t>
  </si>
  <si>
    <t>豆哥</t>
  </si>
  <si>
    <t>恒工机电</t>
  </si>
  <si>
    <t>赛默飞</t>
  </si>
  <si>
    <t>詹才进</t>
  </si>
  <si>
    <t>美年</t>
  </si>
  <si>
    <t>miko</t>
  </si>
  <si>
    <t>陆新姚</t>
  </si>
  <si>
    <t>张兰</t>
  </si>
  <si>
    <t>吴俊</t>
  </si>
  <si>
    <t>范萍</t>
  </si>
  <si>
    <t>肖肖</t>
  </si>
  <si>
    <t>2楼</t>
  </si>
  <si>
    <t>徐独彪</t>
  </si>
  <si>
    <t>上海华松报关公司</t>
  </si>
  <si>
    <t>顾卫峰</t>
  </si>
  <si>
    <t>上海贤彪实业有限公司</t>
  </si>
  <si>
    <t>潘虹名</t>
  </si>
  <si>
    <t>徐州</t>
  </si>
  <si>
    <t>陈艳丽</t>
  </si>
  <si>
    <t>日立分析仪器（上海）有限公司</t>
  </si>
  <si>
    <t>游伴伴</t>
  </si>
  <si>
    <t>刘佳宁</t>
  </si>
  <si>
    <t>钟女士</t>
  </si>
  <si>
    <t>肖叶</t>
  </si>
  <si>
    <t>上海华松物流有限公司</t>
  </si>
  <si>
    <t>国家城市能源计量中心(上海)</t>
  </si>
  <si>
    <t>上海长濑贸易有限公司</t>
  </si>
  <si>
    <t>张能明</t>
  </si>
  <si>
    <t>盛晓辉</t>
  </si>
  <si>
    <t>特灵空调</t>
  </si>
  <si>
    <t>经开区</t>
  </si>
  <si>
    <t>杨纽</t>
  </si>
  <si>
    <t>李琼</t>
  </si>
  <si>
    <t>邓佳星</t>
  </si>
  <si>
    <t>深圳</t>
  </si>
  <si>
    <t>弗尔德(上海)仪器设备有限公司</t>
  </si>
  <si>
    <t>中国银行上海市松江工业区支行</t>
  </si>
  <si>
    <t>钱颖骏</t>
  </si>
  <si>
    <t>小吴</t>
  </si>
  <si>
    <t>乔静</t>
  </si>
  <si>
    <t>上海其汇</t>
  </si>
  <si>
    <t>崔永洁，庞训停</t>
  </si>
  <si>
    <t>杨世杰</t>
  </si>
  <si>
    <t>张泽岳</t>
  </si>
  <si>
    <t>漆婷</t>
  </si>
  <si>
    <t>上海薄衍信息技术有限公司</t>
  </si>
  <si>
    <t>赵俊亮</t>
  </si>
  <si>
    <t>中恩达</t>
  </si>
  <si>
    <t>万叶</t>
  </si>
  <si>
    <t>张杰</t>
  </si>
  <si>
    <t>孙玉萍</t>
  </si>
  <si>
    <t>徐红陆</t>
  </si>
  <si>
    <t>迅得科技</t>
  </si>
  <si>
    <t>重庆</t>
  </si>
  <si>
    <t>王秋</t>
  </si>
  <si>
    <t>胡心阳</t>
  </si>
  <si>
    <t>网屏精密设备（上海）有限公司</t>
  </si>
  <si>
    <t>沈羽中</t>
  </si>
  <si>
    <t>吴敏</t>
  </si>
  <si>
    <t>王菲</t>
  </si>
  <si>
    <t>陈渝</t>
  </si>
  <si>
    <t>毕马威企业咨询（中国）有限公司转让定价部门</t>
  </si>
  <si>
    <t>上海市新池能源科技有限公司</t>
  </si>
  <si>
    <t>宣振华</t>
  </si>
  <si>
    <t>光华</t>
  </si>
  <si>
    <t>容元钧</t>
  </si>
  <si>
    <t>钦州</t>
  </si>
  <si>
    <t>尼得科精密检测设备（浙江）有限公司上海分公司</t>
  </si>
  <si>
    <t>HelenWang</t>
  </si>
  <si>
    <t>赫那罗上海物流有限公司</t>
  </si>
  <si>
    <t>倪尧</t>
  </si>
  <si>
    <t>上海光华专利事务所</t>
  </si>
  <si>
    <t>迪斯科科技（中国）有限公司</t>
  </si>
  <si>
    <t>庞瑞玮</t>
  </si>
  <si>
    <t>王运飞</t>
  </si>
  <si>
    <t>刘小姐</t>
  </si>
  <si>
    <t>910室</t>
  </si>
  <si>
    <t>于红旭</t>
  </si>
  <si>
    <t>孙婷</t>
  </si>
  <si>
    <t>王呵成</t>
  </si>
  <si>
    <t>胡志华</t>
  </si>
  <si>
    <t>陈女士</t>
  </si>
  <si>
    <t>上海荏原精密机械有限公司</t>
  </si>
  <si>
    <t>曹翠丽</t>
  </si>
  <si>
    <t>张宇皓</t>
  </si>
  <si>
    <t>周乃文</t>
  </si>
  <si>
    <t>中国质量认证中心</t>
  </si>
  <si>
    <t>长电科技有限公司</t>
  </si>
  <si>
    <t>RyannHuang</t>
  </si>
  <si>
    <t>干嬿雯</t>
  </si>
  <si>
    <t>左老师</t>
  </si>
  <si>
    <t>蔡香英</t>
  </si>
  <si>
    <t>陆思焱</t>
  </si>
  <si>
    <t>陈建华</t>
  </si>
  <si>
    <t>上海怡康化工材料有限公司</t>
  </si>
  <si>
    <t>顾琳琳</t>
  </si>
  <si>
    <t>陈磊</t>
  </si>
  <si>
    <t>徐春华</t>
  </si>
  <si>
    <t>英格尔</t>
  </si>
  <si>
    <t>梁老师</t>
  </si>
  <si>
    <t>安捷利电子科技（苏州）有限公司</t>
  </si>
  <si>
    <t>拉拉</t>
  </si>
  <si>
    <t>市集成电路协会</t>
  </si>
  <si>
    <t>东莞市云晖科技有限公司</t>
  </si>
  <si>
    <t>朱思鸣</t>
  </si>
  <si>
    <t>沈佳敏</t>
  </si>
  <si>
    <t>李晓俊</t>
  </si>
  <si>
    <t>奚熙</t>
  </si>
  <si>
    <t>张广军</t>
  </si>
  <si>
    <t>沈小姐</t>
  </si>
  <si>
    <t>业军</t>
  </si>
  <si>
    <t>于婉婷</t>
  </si>
  <si>
    <t>摩特威尔</t>
  </si>
  <si>
    <t>联滔电子</t>
  </si>
  <si>
    <t>沈新尭老师</t>
  </si>
  <si>
    <t>张景越</t>
  </si>
  <si>
    <t>覃丽艳</t>
  </si>
  <si>
    <t>曹阳</t>
  </si>
  <si>
    <t>朱可</t>
  </si>
  <si>
    <t>上海哥瑞利软件股份有限公司</t>
  </si>
  <si>
    <t>邬歆</t>
  </si>
  <si>
    <t>朱总</t>
  </si>
  <si>
    <t>上海恩可埃认证有限公司</t>
  </si>
  <si>
    <t>柳恺鸣</t>
  </si>
  <si>
    <t>刘雷雷</t>
  </si>
  <si>
    <t>邵震霆</t>
  </si>
  <si>
    <t>王铭敏</t>
  </si>
  <si>
    <t>陈仕名</t>
  </si>
  <si>
    <t>谭雅心</t>
  </si>
  <si>
    <t>高虹</t>
  </si>
  <si>
    <t>张雷</t>
  </si>
  <si>
    <t>李勤秀</t>
  </si>
  <si>
    <t>应雯晴</t>
  </si>
  <si>
    <t>李伟</t>
  </si>
  <si>
    <t>伟翔环保科技发展（上海）有限公司</t>
  </si>
  <si>
    <t>上海新金桥环保有限公司</t>
  </si>
  <si>
    <t>蒋志成</t>
  </si>
  <si>
    <t>任周洵</t>
  </si>
  <si>
    <t>黄顺航</t>
  </si>
  <si>
    <t>赵峰</t>
  </si>
  <si>
    <t>小米</t>
  </si>
  <si>
    <t>上海化学工业区升达废料处理有限公司</t>
  </si>
  <si>
    <t>上海三井鑫云贵稀金属循环利用有限公司</t>
  </si>
  <si>
    <t>上海嘉金盈环保服务有限公司</t>
  </si>
  <si>
    <t>刘田兴</t>
  </si>
  <si>
    <t>FACS</t>
  </si>
  <si>
    <t>孔凡珍</t>
  </si>
  <si>
    <t>管明俊</t>
  </si>
  <si>
    <t>纪尊</t>
  </si>
  <si>
    <t>程晓宁</t>
  </si>
  <si>
    <t>薛斯尧</t>
  </si>
  <si>
    <t>张永志</t>
  </si>
  <si>
    <t>上海化工区安悦苏伊士环境科技有限公司</t>
  </si>
  <si>
    <t>潘丽</t>
  </si>
  <si>
    <t>徐敏</t>
  </si>
  <si>
    <t>宗泽源</t>
  </si>
  <si>
    <t>杨新娟</t>
  </si>
  <si>
    <t>曾申利</t>
  </si>
  <si>
    <t>苏州福田金属有限公司</t>
  </si>
  <si>
    <t>欧玲玲</t>
  </si>
  <si>
    <t>沈小萍</t>
  </si>
  <si>
    <t>刘海</t>
  </si>
  <si>
    <t>叶洋</t>
  </si>
  <si>
    <t>陈生</t>
  </si>
  <si>
    <t>叶勇</t>
  </si>
  <si>
    <t>广德宝达精密电路有限公司</t>
  </si>
  <si>
    <t>宣城</t>
  </si>
  <si>
    <t>江苏长电科技股份有限</t>
  </si>
  <si>
    <t>黄显伟</t>
  </si>
  <si>
    <t>陈志刚</t>
  </si>
  <si>
    <t>卜小姐</t>
  </si>
  <si>
    <t>确信乐思化学</t>
  </si>
  <si>
    <t>王氏港建贸易（上海）有限公司</t>
  </si>
  <si>
    <t>王芳</t>
  </si>
  <si>
    <t>邬建勇</t>
  </si>
  <si>
    <t>安美特中国化学有限公司</t>
  </si>
  <si>
    <t>合作饭店</t>
  </si>
  <si>
    <t>上海飞凯材料科技股份有限公司</t>
  </si>
  <si>
    <t>高威</t>
  </si>
  <si>
    <t>维亚美科机械上海有限公司</t>
  </si>
  <si>
    <t>金瑞锋</t>
  </si>
  <si>
    <t>郑治公</t>
  </si>
  <si>
    <t>李松山</t>
  </si>
  <si>
    <t>高晓义</t>
  </si>
  <si>
    <t>方亮</t>
  </si>
  <si>
    <t>八店</t>
  </si>
  <si>
    <t>胡金鑫</t>
  </si>
  <si>
    <t>丁栋华</t>
  </si>
  <si>
    <t>优格工艺品有限公司</t>
  </si>
  <si>
    <t>郑珊珊</t>
  </si>
  <si>
    <t>江苏长电科技股份有限公司</t>
  </si>
  <si>
    <t>施红华</t>
  </si>
  <si>
    <t>上村上海公司</t>
  </si>
  <si>
    <t>深圳赛姆烯金科技有限公司</t>
  </si>
  <si>
    <t>上海衡平仪器仪表厂</t>
  </si>
  <si>
    <t>葛将龙</t>
  </si>
  <si>
    <t>上海一实贸易有限公司</t>
  </si>
  <si>
    <t>阿貴師</t>
  </si>
  <si>
    <t>郭女士</t>
  </si>
  <si>
    <t>李海军</t>
  </si>
  <si>
    <t>NPI工程处PJM郑治公</t>
  </si>
  <si>
    <t>田婷</t>
  </si>
  <si>
    <t>李义修</t>
  </si>
  <si>
    <t>孔海申</t>
  </si>
  <si>
    <t>张芳</t>
  </si>
  <si>
    <t>乐依文半导体有限公司</t>
  </si>
  <si>
    <t>王军明</t>
  </si>
  <si>
    <t>德清华莹电子</t>
  </si>
  <si>
    <t>无锡市好达电子股份有限公司</t>
  </si>
  <si>
    <t>郑雄玉</t>
  </si>
  <si>
    <t>尹向辉</t>
  </si>
  <si>
    <t>杨琛</t>
  </si>
  <si>
    <t>鑫巨（深圳）半导体科技有限公司</t>
  </si>
  <si>
    <t>容诚会计事务所深圳分所</t>
  </si>
  <si>
    <t>丁芳</t>
  </si>
  <si>
    <t>简小玲</t>
  </si>
  <si>
    <t>深圳捷泰普科技有限公司</t>
  </si>
  <si>
    <t>深圳市骏烨机械设备有限公司</t>
  </si>
  <si>
    <t>万利</t>
  </si>
  <si>
    <t>梁丹</t>
  </si>
  <si>
    <t>孔令文</t>
  </si>
  <si>
    <t>何峰</t>
  </si>
  <si>
    <t>金光峰</t>
  </si>
  <si>
    <t>深圳镭霆激光科技有限公司</t>
  </si>
  <si>
    <t>陈伟元</t>
  </si>
  <si>
    <t>刘嫒萍</t>
  </si>
  <si>
    <t>深圳市新力洁科技有限公司</t>
  </si>
  <si>
    <t>龙欣</t>
  </si>
  <si>
    <t>孙先生</t>
  </si>
  <si>
    <t>方艳阳</t>
  </si>
  <si>
    <t>何冬生</t>
  </si>
  <si>
    <t>大族集团</t>
  </si>
  <si>
    <t>刘勇</t>
  </si>
  <si>
    <t>钱妙语</t>
  </si>
  <si>
    <t>深圳连群电子公司</t>
  </si>
  <si>
    <t>罗华侨</t>
  </si>
  <si>
    <t>深圳市携程信息技术有限公司</t>
  </si>
  <si>
    <t>深圳泰研半导体装备有限公司</t>
  </si>
  <si>
    <t>童小兰</t>
  </si>
  <si>
    <t>张少波</t>
  </si>
  <si>
    <t>曾少霞</t>
  </si>
  <si>
    <t>冯简</t>
  </si>
  <si>
    <t>古凤</t>
  </si>
  <si>
    <t>梁春园</t>
  </si>
  <si>
    <t>田明</t>
  </si>
  <si>
    <t>张欣</t>
  </si>
  <si>
    <t>“中科飞测,转T910团队”</t>
  </si>
  <si>
    <t>向令</t>
  </si>
  <si>
    <t>杨延俊</t>
  </si>
  <si>
    <t>深圳劲鑫科技有限公司</t>
  </si>
  <si>
    <t>大族激光智造中心</t>
  </si>
  <si>
    <t>李鸿昌</t>
  </si>
  <si>
    <t>王春柳</t>
  </si>
  <si>
    <t>陈勇杰</t>
  </si>
  <si>
    <t>冯毅</t>
  </si>
  <si>
    <t>艾文静</t>
  </si>
  <si>
    <t>汤宏宇</t>
  </si>
  <si>
    <t>王元随</t>
  </si>
  <si>
    <t>郭秀琼</t>
  </si>
  <si>
    <t>左名灵</t>
  </si>
  <si>
    <t>深圳中科系统集成技术有限公司</t>
  </si>
  <si>
    <t>张立</t>
  </si>
  <si>
    <t>鲁龙北</t>
  </si>
  <si>
    <t>余江田</t>
  </si>
  <si>
    <t>深圳市</t>
  </si>
  <si>
    <t>深圳万德溙</t>
  </si>
  <si>
    <t>MERRY ELECTRONICS CO.LTD</t>
  </si>
  <si>
    <t>观澜铭可达仓库</t>
  </si>
  <si>
    <t>深圳万德溙光电科技有限公司</t>
  </si>
  <si>
    <t>欣旺达电子</t>
  </si>
  <si>
    <t>富泰华工业（深圳）有限公司</t>
  </si>
  <si>
    <t>芬能</t>
  </si>
  <si>
    <t>深圳市广通远驰科技有限公司</t>
  </si>
  <si>
    <t>藏助理</t>
  </si>
  <si>
    <t>苏州生益</t>
  </si>
  <si>
    <t>苏州鑫银来金属科技有限公司</t>
  </si>
  <si>
    <t>科天国际贸易（上海）有限公司</t>
  </si>
  <si>
    <t>岳国辉</t>
  </si>
  <si>
    <t>瀚虹兴</t>
  </si>
  <si>
    <t>徐顺舟</t>
  </si>
  <si>
    <t>安捷利美维电子科技有限公司</t>
  </si>
  <si>
    <t>昆山格润生</t>
  </si>
  <si>
    <t>张晓青</t>
  </si>
  <si>
    <t>张强</t>
  </si>
  <si>
    <t>陈艳</t>
  </si>
  <si>
    <t>郑晚婷</t>
  </si>
  <si>
    <t>林伟</t>
  </si>
  <si>
    <t>陆聪</t>
  </si>
  <si>
    <t>施小丹</t>
  </si>
  <si>
    <t>瑞华会计师事务所有限公司</t>
  </si>
  <si>
    <t>汇光科技显微镜</t>
  </si>
  <si>
    <t>朱思猛</t>
  </si>
  <si>
    <t>苏州万隆永鼎会计师事务所有限公司</t>
  </si>
  <si>
    <t>由川科技</t>
  </si>
  <si>
    <t>安捷利电子科技有限公司</t>
  </si>
  <si>
    <t>lilyxu</t>
  </si>
  <si>
    <t>苏州展永电子有限公司</t>
  </si>
  <si>
    <t>金洲询证函</t>
  </si>
  <si>
    <t>昆山格威测电子有限公司</t>
  </si>
  <si>
    <t>南京协辰</t>
  </si>
  <si>
    <t>周靓</t>
  </si>
  <si>
    <t xml:space="preserve">安捷利电子科技（苏州）有限公司 </t>
  </si>
  <si>
    <t>昆山文宇</t>
  </si>
  <si>
    <t>胡佳</t>
  </si>
  <si>
    <t>余剑</t>
  </si>
  <si>
    <t>奥宝精密电子（苏州）有限公司</t>
  </si>
  <si>
    <t>盛霞</t>
  </si>
  <si>
    <t>展永电子</t>
  </si>
  <si>
    <t>丁家铭</t>
  </si>
  <si>
    <t>邵思齐</t>
  </si>
  <si>
    <t>纪学峰</t>
  </si>
  <si>
    <t>严玟</t>
  </si>
  <si>
    <t>昆山市兴荣化工有限公司</t>
  </si>
  <si>
    <t>尹军</t>
  </si>
  <si>
    <t>陆亚洁</t>
  </si>
  <si>
    <t>苏州鼎宏电子有限公司</t>
  </si>
  <si>
    <t>张倍豪</t>
  </si>
  <si>
    <t>佘汉初</t>
  </si>
  <si>
    <t>苏州生益科技有限公司  市场部</t>
  </si>
  <si>
    <t>冯华栋</t>
  </si>
  <si>
    <t>昆山毅升科国际贸易有限公司</t>
  </si>
  <si>
    <t>普诺威</t>
  </si>
  <si>
    <t>陈郁</t>
  </si>
  <si>
    <t>俞小姐</t>
  </si>
  <si>
    <t>储佟</t>
  </si>
  <si>
    <t>安捷利电子科技(苏州)有限公司人力资源部</t>
  </si>
  <si>
    <t>领盛创</t>
  </si>
  <si>
    <t>伟瀚宇</t>
  </si>
  <si>
    <t>肖特玻璃科技（苏州）有限公司</t>
  </si>
  <si>
    <t>刘雁鹏</t>
  </si>
  <si>
    <t>翰虹兴</t>
  </si>
  <si>
    <t>上村化学</t>
  </si>
  <si>
    <t>金洲</t>
  </si>
  <si>
    <t>刘大鹏</t>
  </si>
  <si>
    <t>吕珊珊</t>
  </si>
  <si>
    <t>安捷利电子科技(苏州)有限公司</t>
  </si>
  <si>
    <t>陈霞</t>
  </si>
  <si>
    <t>江国海</t>
  </si>
  <si>
    <t>矽品科技(苏州)有限公司</t>
  </si>
  <si>
    <t>康钛</t>
  </si>
  <si>
    <t>张敏</t>
  </si>
  <si>
    <t>黄锐</t>
  </si>
  <si>
    <t>新武精密机械维修(苏州)有限公司</t>
  </si>
  <si>
    <t>蒋凌燕</t>
  </si>
  <si>
    <t>欧阳涛</t>
  </si>
  <si>
    <t>苏州光韵达光电科技有限公司</t>
  </si>
  <si>
    <t>孙小姐</t>
  </si>
  <si>
    <t>昆山品才电子有限公司</t>
  </si>
  <si>
    <t>何小姐</t>
  </si>
  <si>
    <t>艾杰旭复合材料（苏州）有限公司</t>
  </si>
  <si>
    <t>胡晶晶</t>
  </si>
  <si>
    <t>袁帅</t>
  </si>
  <si>
    <t>朱学良</t>
  </si>
  <si>
    <t>矽品科技(苏州）有限公司</t>
  </si>
  <si>
    <t>孙颖</t>
  </si>
  <si>
    <t>季先生</t>
  </si>
  <si>
    <t>苏州诺德森电子设备有限公司</t>
  </si>
  <si>
    <t>范玉阁</t>
  </si>
  <si>
    <t>昆山凌瑞</t>
  </si>
  <si>
    <t>吴庆喜</t>
  </si>
  <si>
    <t>苏忠</t>
  </si>
  <si>
    <t>韵腾</t>
  </si>
  <si>
    <t>旺群科技（苏州工业园区)有限公司</t>
  </si>
  <si>
    <t>昆山恒准技术服务有限公司</t>
  </si>
  <si>
    <t>魏学武</t>
  </si>
  <si>
    <t>黄启涛</t>
  </si>
  <si>
    <t>孙明成</t>
  </si>
  <si>
    <t>Emma</t>
  </si>
  <si>
    <t>张家港卢森宝铜箔有限公司</t>
  </si>
  <si>
    <t>张英华</t>
  </si>
  <si>
    <t>港建科技</t>
  </si>
  <si>
    <t>曾琳</t>
  </si>
  <si>
    <t>松扬电子</t>
  </si>
  <si>
    <t>汪传琴</t>
  </si>
  <si>
    <t>薛攀臣</t>
  </si>
  <si>
    <t>王静静</t>
  </si>
  <si>
    <t>立讯精密工业股份有限公司</t>
  </si>
  <si>
    <t>唐禾</t>
  </si>
  <si>
    <t>Vicky滕方（ICT-SQE）</t>
  </si>
  <si>
    <t>温欣怡</t>
  </si>
  <si>
    <t>王燕萍</t>
  </si>
  <si>
    <t>许亚飞</t>
  </si>
  <si>
    <t>胡爱萍</t>
  </si>
  <si>
    <t>孙祝娟</t>
  </si>
  <si>
    <t>唐高生</t>
  </si>
  <si>
    <t>亚测科技（苏州）有限公司</t>
  </si>
  <si>
    <t>安捷利美维苏州</t>
  </si>
  <si>
    <t>苏州声芯电子科技有限公司</t>
  </si>
  <si>
    <t>陈志福</t>
  </si>
  <si>
    <t>杨继鹏</t>
  </si>
  <si>
    <t>季春军</t>
  </si>
  <si>
    <t>蒋咏星</t>
  </si>
  <si>
    <t>康钛检测科技苏州有限公司</t>
  </si>
  <si>
    <t>张辉</t>
  </si>
  <si>
    <t>收料中心</t>
  </si>
  <si>
    <t>JackXu</t>
  </si>
  <si>
    <t>徐妙季</t>
  </si>
  <si>
    <t>文胜龙</t>
  </si>
  <si>
    <t>蔡艳芳</t>
  </si>
  <si>
    <t>张冬元</t>
  </si>
  <si>
    <t>吴云</t>
  </si>
  <si>
    <t>生庆亮</t>
  </si>
  <si>
    <t>罗明</t>
  </si>
  <si>
    <t>陈东燕</t>
  </si>
  <si>
    <t>张银飞</t>
  </si>
  <si>
    <t>矽品科技苏州有限公司</t>
  </si>
  <si>
    <t>钱苏蓉</t>
  </si>
  <si>
    <t>安捷利电子科技苏州有限公司</t>
  </si>
  <si>
    <t>优智凯电子</t>
  </si>
  <si>
    <t>昆山联滔电子有限公司</t>
  </si>
  <si>
    <t>昊旺机械有限公司</t>
  </si>
  <si>
    <t>赵海山</t>
  </si>
  <si>
    <t>苏州汇光科技显微镜</t>
  </si>
  <si>
    <t>张建</t>
  </si>
  <si>
    <t>朱英</t>
  </si>
  <si>
    <t>郭新荟</t>
  </si>
  <si>
    <t>昆山鸿日精密</t>
  </si>
  <si>
    <t>张译儒</t>
  </si>
  <si>
    <t>周育春</t>
  </si>
  <si>
    <t>陆敏丹</t>
  </si>
  <si>
    <t>KRYD退货</t>
  </si>
  <si>
    <t>凌新伟</t>
  </si>
  <si>
    <t>胡功程</t>
  </si>
  <si>
    <t>江少俊</t>
  </si>
  <si>
    <t>益俊隆精密模具（昆山）有限公司</t>
  </si>
  <si>
    <t>丁琦菲</t>
  </si>
  <si>
    <t>矽品科技（苏州）有限公司</t>
  </si>
  <si>
    <t>朱培</t>
  </si>
  <si>
    <t>李晓华</t>
  </si>
  <si>
    <t>王晓宣</t>
  </si>
  <si>
    <t>苏州汉诺威金属材料有限公司</t>
  </si>
  <si>
    <t>丁云锋</t>
  </si>
  <si>
    <t>宿州</t>
  </si>
  <si>
    <t>凯德宜特股份有限公司</t>
  </si>
  <si>
    <t>UTECHZONE CO., LTD</t>
  </si>
  <si>
    <t>台灣暹勁股份有限公司</t>
  </si>
  <si>
    <t>胡健華</t>
  </si>
  <si>
    <t>凌嘉科技公司</t>
  </si>
  <si>
    <t>何女士</t>
  </si>
  <si>
    <t>台州</t>
  </si>
  <si>
    <t>阮兴友</t>
  </si>
  <si>
    <t>徐兰</t>
  </si>
  <si>
    <t>泰州</t>
  </si>
  <si>
    <t>泰州市金盛热交换器厂</t>
  </si>
  <si>
    <t>李信</t>
  </si>
  <si>
    <t>天津</t>
  </si>
  <si>
    <t>铜冠电工公司</t>
  </si>
  <si>
    <t>铜陵</t>
  </si>
  <si>
    <t>刘晓龙</t>
  </si>
  <si>
    <t>潍坊</t>
  </si>
  <si>
    <t>夏遥遥</t>
  </si>
  <si>
    <t>温州</t>
  </si>
  <si>
    <t>胡樟林</t>
  </si>
  <si>
    <t>伍林</t>
  </si>
  <si>
    <t>何江珊</t>
  </si>
  <si>
    <t>吕贻芳</t>
  </si>
  <si>
    <t>刘爱强</t>
  </si>
  <si>
    <t>鲁文铧</t>
  </si>
  <si>
    <t>环晶晶</t>
  </si>
  <si>
    <t>影速</t>
  </si>
  <si>
    <t>帕尔斯</t>
  </si>
  <si>
    <t>盛合晶微半导体有限公司</t>
  </si>
  <si>
    <t>戴风伟</t>
  </si>
  <si>
    <t>美新半导体</t>
  </si>
  <si>
    <t>杨茜</t>
  </si>
  <si>
    <t>袁伟</t>
  </si>
  <si>
    <t>周永清</t>
  </si>
  <si>
    <t>龚建红</t>
  </si>
  <si>
    <t>任先生</t>
  </si>
  <si>
    <t>无锡市好达电子有限公司</t>
  </si>
  <si>
    <t>张辰阳</t>
  </si>
  <si>
    <t>平晓君</t>
  </si>
  <si>
    <t>周屹</t>
  </si>
  <si>
    <t>吴佳忆</t>
  </si>
  <si>
    <t>孙亿琴</t>
  </si>
  <si>
    <t>无锡好达电子股份有限公司</t>
  </si>
  <si>
    <t>窦梦显</t>
  </si>
  <si>
    <t>无锡华芯微探科技有限公司</t>
  </si>
  <si>
    <t>周琳</t>
  </si>
  <si>
    <t>陈家尚</t>
  </si>
  <si>
    <t>NCAP</t>
  </si>
  <si>
    <t>星科金朋半导体（江阴）有限公司</t>
  </si>
  <si>
    <t>余泽龙</t>
  </si>
  <si>
    <t>郁师傅</t>
  </si>
  <si>
    <t>李工</t>
  </si>
  <si>
    <t>芜湖</t>
  </si>
  <si>
    <t>江瑞</t>
  </si>
  <si>
    <t>武汉</t>
  </si>
  <si>
    <t>余昔遥</t>
  </si>
  <si>
    <t>至誉科技(武汉)有限公司</t>
  </si>
  <si>
    <t>武汉市</t>
  </si>
  <si>
    <t>天职函证中心</t>
  </si>
  <si>
    <t>王少琛</t>
  </si>
  <si>
    <t>赵惠英</t>
  </si>
  <si>
    <t>西安华讯科技有限责任公司</t>
  </si>
  <si>
    <t>王建建</t>
  </si>
  <si>
    <t>焦老师</t>
  </si>
  <si>
    <t>王鸿瑛</t>
  </si>
  <si>
    <t>华天科技西安有限公司</t>
  </si>
  <si>
    <t>华天科技有限公司</t>
  </si>
  <si>
    <t>田发成</t>
  </si>
  <si>
    <t>西宁</t>
  </si>
  <si>
    <t>湖北省咸宁市咸安区贺胜桥镇</t>
  </si>
  <si>
    <t>咸宁</t>
  </si>
  <si>
    <t>Atotech Asia Pacific Ltd.</t>
  </si>
  <si>
    <t>张昀</t>
  </si>
  <si>
    <t>湘潭</t>
  </si>
  <si>
    <t>孙洪财</t>
  </si>
  <si>
    <t>新乡</t>
  </si>
  <si>
    <t>王志成</t>
  </si>
  <si>
    <t>王世鑫</t>
  </si>
  <si>
    <t>王好好</t>
  </si>
  <si>
    <t>李建新</t>
  </si>
  <si>
    <t>晶凯半导体</t>
  </si>
  <si>
    <t>朱永灿</t>
  </si>
  <si>
    <t>广德正大电子科技有限公司</t>
  </si>
  <si>
    <t>广德正大科技有限公司</t>
  </si>
  <si>
    <t>广德宝达精密电路公司</t>
  </si>
  <si>
    <t>任小平</t>
  </si>
  <si>
    <t>于红梅</t>
  </si>
  <si>
    <t>烟台</t>
  </si>
  <si>
    <t>王继敏</t>
  </si>
  <si>
    <t>李鑫</t>
  </si>
  <si>
    <t>盐城</t>
  </si>
  <si>
    <t>黄双梅</t>
  </si>
  <si>
    <t>扬州</t>
  </si>
  <si>
    <t>尹治林</t>
  </si>
  <si>
    <t>谭波</t>
  </si>
  <si>
    <t>宜昌</t>
  </si>
  <si>
    <t>营口</t>
  </si>
  <si>
    <t>陈嘉怡</t>
  </si>
  <si>
    <t>长沙</t>
  </si>
  <si>
    <t>王俊伟</t>
  </si>
  <si>
    <t>孙心怡</t>
  </si>
  <si>
    <t>广东振华科技股份有限公司</t>
  </si>
  <si>
    <t>肇庆</t>
  </si>
  <si>
    <t>葛博伦</t>
  </si>
  <si>
    <t>郑州</t>
  </si>
  <si>
    <t>刘岩岩</t>
  </si>
  <si>
    <t>周石锦</t>
  </si>
  <si>
    <t>陈克健</t>
  </si>
  <si>
    <t>杨小姐</t>
  </si>
  <si>
    <t>滕冬梅</t>
  </si>
  <si>
    <t>方泰（广东）科技有限公司</t>
  </si>
  <si>
    <t>项目经理</t>
  </si>
  <si>
    <t>德勤华永会计师事务所</t>
  </si>
  <si>
    <t>重庆福凯物流</t>
  </si>
  <si>
    <t>姜刘佩</t>
  </si>
  <si>
    <t>周口</t>
  </si>
  <si>
    <t>VivianGuan</t>
  </si>
  <si>
    <t>珠海</t>
  </si>
  <si>
    <t>赖以彪</t>
  </si>
  <si>
    <t>关小姐</t>
  </si>
  <si>
    <t xml:space="preserve">ACP01  </t>
  </si>
  <si>
    <t>4KG</t>
  </si>
  <si>
    <t>中国台湾</t>
  </si>
  <si>
    <t>1.92KG</t>
  </si>
  <si>
    <t>高冠正</t>
  </si>
  <si>
    <t>12KG</t>
  </si>
  <si>
    <t>AKM</t>
  </si>
  <si>
    <t>文件</t>
  </si>
  <si>
    <t>0.5KG</t>
  </si>
  <si>
    <t>1KG</t>
  </si>
  <si>
    <t>2.76KG</t>
  </si>
  <si>
    <t>颜国秋</t>
  </si>
  <si>
    <t>10KG</t>
  </si>
  <si>
    <t>黄丽君</t>
  </si>
  <si>
    <t>7.2KG</t>
  </si>
  <si>
    <t>陶恋</t>
  </si>
  <si>
    <t>雷燕霞</t>
  </si>
  <si>
    <t>常显帅</t>
  </si>
  <si>
    <t>60KG</t>
  </si>
  <si>
    <t>2.79KG</t>
  </si>
  <si>
    <t xml:space="preserve">AAM04 </t>
  </si>
  <si>
    <t>1.86KG</t>
  </si>
  <si>
    <t>PL辛春燕寄文件</t>
  </si>
  <si>
    <t>黄惠新</t>
  </si>
  <si>
    <t>4.34KG</t>
  </si>
  <si>
    <t xml:space="preserve">SFA01 </t>
  </si>
  <si>
    <t xml:space="preserve">HAN01 </t>
  </si>
  <si>
    <t>1.72KG</t>
  </si>
  <si>
    <t>30KG</t>
  </si>
  <si>
    <t>1.43KG</t>
  </si>
  <si>
    <t xml:space="preserve">1KG  </t>
  </si>
  <si>
    <t xml:space="preserve">SFA </t>
  </si>
  <si>
    <t>2.4KG</t>
  </si>
  <si>
    <t>2.6KG</t>
  </si>
  <si>
    <t>2.8KG</t>
  </si>
  <si>
    <t>2.36KG</t>
  </si>
  <si>
    <t>1.2KG</t>
  </si>
  <si>
    <t>2.10KG</t>
  </si>
  <si>
    <t>45KG</t>
  </si>
  <si>
    <t>1.9KG</t>
  </si>
  <si>
    <t>1.89KG</t>
  </si>
  <si>
    <t>6.19KG</t>
  </si>
  <si>
    <t>1.6KG</t>
  </si>
  <si>
    <t>SMST黄丽君寄板</t>
  </si>
  <si>
    <t>2.5KG</t>
  </si>
  <si>
    <t>11KG</t>
  </si>
  <si>
    <t>56KG</t>
  </si>
  <si>
    <t>27.5KG</t>
  </si>
  <si>
    <t>瑞士</t>
  </si>
  <si>
    <t>5KG</t>
  </si>
  <si>
    <t>上官昌平</t>
  </si>
  <si>
    <t>3.5KG</t>
  </si>
  <si>
    <t xml:space="preserve">ASE05 </t>
  </si>
  <si>
    <t>9.5KG</t>
  </si>
  <si>
    <t>房兰霞</t>
  </si>
  <si>
    <t>4.5KG</t>
  </si>
  <si>
    <t>55.5KG</t>
  </si>
  <si>
    <t>59KG</t>
  </si>
  <si>
    <t>6.5KG</t>
  </si>
  <si>
    <t>5.5KG</t>
  </si>
  <si>
    <t>6KG</t>
  </si>
  <si>
    <t>55KG</t>
  </si>
  <si>
    <t>8.5KG</t>
  </si>
  <si>
    <t>14.5KG</t>
  </si>
  <si>
    <t>56.5KG</t>
  </si>
  <si>
    <t>34.5KG</t>
  </si>
  <si>
    <t>张伟</t>
  </si>
  <si>
    <t>19KG</t>
  </si>
  <si>
    <t>15KG</t>
  </si>
  <si>
    <t>14KG</t>
  </si>
  <si>
    <t xml:space="preserve">UTC01 </t>
  </si>
  <si>
    <t xml:space="preserve">JCE01 </t>
  </si>
  <si>
    <t>新加坡</t>
  </si>
  <si>
    <t xml:space="preserve">PTT04 </t>
  </si>
  <si>
    <t>严进</t>
  </si>
  <si>
    <t xml:space="preserve"> 韩国</t>
  </si>
  <si>
    <t>李兵</t>
  </si>
  <si>
    <t xml:space="preserve">李兵 </t>
  </si>
  <si>
    <t xml:space="preserve"> 朱琳琳</t>
  </si>
  <si>
    <t>侯卉卉</t>
  </si>
  <si>
    <r>
      <rPr>
        <b/>
        <u/>
        <sz val="11"/>
        <rFont val="宋体"/>
        <family val="3"/>
        <charset val="134"/>
      </rPr>
      <t>2023</t>
    </r>
    <r>
      <rPr>
        <b/>
        <sz val="11"/>
        <rFont val="宋体"/>
        <family val="3"/>
        <charset val="134"/>
      </rPr>
      <t>年度-类别3-员工通勤产生的排放</t>
    </r>
  </si>
  <si>
    <t>人数</t>
  </si>
  <si>
    <t>交通工具类型</t>
  </si>
  <si>
    <t>单程平均通勤距离
（km）</t>
  </si>
  <si>
    <t>23年通勤天数</t>
  </si>
  <si>
    <t>汽油车</t>
  </si>
  <si>
    <t>新能源车</t>
  </si>
  <si>
    <t>公交车</t>
  </si>
  <si>
    <t>摩托车</t>
  </si>
  <si>
    <t>巴士班车1</t>
  </si>
  <si>
    <t>巴士班车2（外宿）</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</si>
  <si>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商务差旅产生的排放（飞机）</t>
    </r>
  </si>
  <si>
    <r>
      <rPr>
        <b/>
        <sz val="10"/>
        <rFont val="宋体"/>
        <family val="3"/>
        <charset val="134"/>
      </rPr>
      <t>人数</t>
    </r>
  </si>
  <si>
    <r>
      <rPr>
        <b/>
        <sz val="10"/>
        <rFont val="宋体"/>
        <family val="3"/>
        <charset val="134"/>
      </rPr>
      <t>住宿（晚）</t>
    </r>
  </si>
  <si>
    <r>
      <rPr>
        <b/>
        <u/>
        <sz val="11"/>
        <rFont val="宋体"/>
        <family val="3"/>
        <charset val="134"/>
      </rPr>
      <t>2023</t>
    </r>
    <r>
      <rPr>
        <b/>
        <sz val="11"/>
        <rFont val="宋体"/>
        <family val="3"/>
        <charset val="134"/>
      </rPr>
      <t>年度-类别3-商务差旅产生的排放-高铁</t>
    </r>
  </si>
  <si>
    <t>终点站</t>
  </si>
  <si>
    <t>住宿（晚）</t>
  </si>
  <si>
    <r>
      <rPr>
        <b/>
        <u/>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商务差旅产生的排放</t>
    </r>
    <r>
      <rPr>
        <b/>
        <sz val="11"/>
        <rFont val="Times New Roman"/>
        <family val="1"/>
      </rPr>
      <t>-</t>
    </r>
    <r>
      <rPr>
        <b/>
        <sz val="11"/>
        <rFont val="宋体"/>
        <family val="3"/>
        <charset val="134"/>
      </rPr>
      <t>巴士</t>
    </r>
  </si>
  <si>
    <t>出发站</t>
  </si>
  <si>
    <r>
      <rPr>
        <b/>
        <sz val="11"/>
        <rFont val="Times New Roman"/>
        <family val="1"/>
      </rPr>
      <t>2023</t>
    </r>
    <r>
      <rPr>
        <b/>
        <sz val="11"/>
        <rFont val="宋体"/>
        <family val="3"/>
        <charset val="134"/>
      </rPr>
      <t>年度</t>
    </r>
    <r>
      <rPr>
        <b/>
        <sz val="11"/>
        <rFont val="Times New Roman"/>
        <family val="1"/>
      </rPr>
      <t>-</t>
    </r>
    <r>
      <rPr>
        <b/>
        <sz val="11"/>
        <rFont val="宋体"/>
        <family val="3"/>
        <charset val="134"/>
      </rPr>
      <t>类别</t>
    </r>
    <r>
      <rPr>
        <b/>
        <sz val="11"/>
        <rFont val="Times New Roman"/>
        <family val="1"/>
      </rPr>
      <t>3-</t>
    </r>
    <r>
      <rPr>
        <b/>
        <sz val="11"/>
        <rFont val="宋体"/>
        <family val="3"/>
        <charset val="134"/>
      </rPr>
      <t>商务差旅产生的排放</t>
    </r>
    <r>
      <rPr>
        <b/>
        <sz val="11"/>
        <rFont val="Times New Roman"/>
        <family val="1"/>
      </rPr>
      <t>-</t>
    </r>
    <r>
      <rPr>
        <b/>
        <sz val="11"/>
        <rFont val="宋体"/>
        <family val="3"/>
        <charset val="134"/>
      </rPr>
      <t>出租车</t>
    </r>
  </si>
  <si>
    <t>城市</t>
  </si>
  <si>
    <t>车费（元）</t>
  </si>
  <si>
    <r>
      <rPr>
        <sz val="10"/>
        <rFont val="宋体"/>
        <family val="3"/>
        <charset val="134"/>
      </rPr>
      <t>一、钢铁制程</t>
    </r>
  </si>
  <si>
    <r>
      <rPr>
        <sz val="10"/>
        <rFont val="Times New Roman"/>
        <family val="1"/>
      </rPr>
      <t>(</t>
    </r>
    <r>
      <rPr>
        <sz val="10"/>
        <rFont val="宋体"/>
        <family val="3"/>
        <charset val="134"/>
      </rPr>
      <t>一</t>
    </r>
    <r>
      <rPr>
        <sz val="10"/>
        <rFont val="Times New Roman"/>
        <family val="1"/>
      </rPr>
      <t>)</t>
    </r>
    <r>
      <rPr>
        <sz val="10"/>
        <rFont val="宋体"/>
        <family val="3"/>
        <charset val="134"/>
      </rPr>
      <t>原料输入</t>
    </r>
  </si>
  <si>
    <r>
      <rPr>
        <sz val="10"/>
        <rFont val="Times New Roman"/>
        <family val="1"/>
      </rPr>
      <t>1.</t>
    </r>
    <r>
      <rPr>
        <sz val="10"/>
        <rFont val="宋体"/>
        <family val="3"/>
        <charset val="134"/>
      </rPr>
      <t>使用造渣剂</t>
    </r>
  </si>
  <si>
    <r>
      <rPr>
        <sz val="10"/>
        <rFont val="宋体"/>
        <family val="3"/>
        <charset val="134"/>
      </rPr>
      <t>铁初级熔炼／烧结程序</t>
    </r>
  </si>
  <si>
    <r>
      <rPr>
        <sz val="10"/>
        <rFont val="宋体"/>
        <family val="3"/>
        <charset val="134"/>
      </rPr>
      <t>排放系数考虑参数</t>
    </r>
  </si>
  <si>
    <r>
      <rPr>
        <sz val="10"/>
        <rFont val="宋体"/>
        <family val="3"/>
        <charset val="134"/>
      </rPr>
      <t>排放系数</t>
    </r>
  </si>
  <si>
    <r>
      <rPr>
        <sz val="10"/>
        <rFont val="宋体"/>
        <family val="3"/>
        <charset val="134"/>
      </rPr>
      <t>系数选用</t>
    </r>
  </si>
  <si>
    <r>
      <rPr>
        <sz val="10"/>
        <rFont val="宋体"/>
        <family val="3"/>
        <charset val="134"/>
      </rPr>
      <t>产品</t>
    </r>
    <r>
      <rPr>
        <sz val="10"/>
        <rFont val="Times New Roman"/>
        <family val="1"/>
      </rPr>
      <t>/</t>
    </r>
    <r>
      <rPr>
        <sz val="10"/>
        <rFont val="宋体"/>
        <family val="3"/>
        <charset val="134"/>
      </rPr>
      <t>原料名称</t>
    </r>
  </si>
  <si>
    <r>
      <rPr>
        <sz val="10"/>
        <rFont val="Times New Roman"/>
        <family val="1"/>
      </rPr>
      <t>CO2</t>
    </r>
    <r>
      <rPr>
        <sz val="10"/>
        <rFont val="宋体"/>
        <family val="3"/>
        <charset val="134"/>
      </rPr>
      <t>排放因子</t>
    </r>
  </si>
  <si>
    <r>
      <rPr>
        <sz val="10"/>
        <rFont val="宋体"/>
        <family val="3"/>
        <charset val="134"/>
      </rPr>
      <t>单位</t>
    </r>
  </si>
  <si>
    <r>
      <rPr>
        <sz val="10"/>
        <rFont val="宋体"/>
        <family val="3"/>
        <charset val="134"/>
      </rPr>
      <t>造渣剂纯度值</t>
    </r>
    <r>
      <rPr>
        <sz val="10"/>
        <rFont val="Times New Roman"/>
        <family val="1"/>
      </rPr>
      <t>(%)</t>
    </r>
  </si>
  <si>
    <r>
      <rPr>
        <sz val="10"/>
        <rFont val="Times New Roman"/>
        <family val="1"/>
      </rPr>
      <t>CO2</t>
    </r>
    <r>
      <rPr>
        <sz val="10"/>
        <rFont val="宋体"/>
        <family val="3"/>
        <charset val="134"/>
      </rPr>
      <t>排放系数</t>
    </r>
  </si>
  <si>
    <r>
      <rPr>
        <sz val="10"/>
        <rFont val="宋体"/>
        <family val="3"/>
        <charset val="134"/>
      </rPr>
      <t>来源</t>
    </r>
  </si>
  <si>
    <r>
      <rPr>
        <sz val="10"/>
        <rFont val="宋体"/>
        <family val="3"/>
        <charset val="134"/>
      </rPr>
      <t>预设系数</t>
    </r>
  </si>
  <si>
    <r>
      <rPr>
        <sz val="10"/>
        <rFont val="宋体"/>
        <family val="3"/>
        <charset val="134"/>
      </rPr>
      <t>白云石</t>
    </r>
  </si>
  <si>
    <r>
      <rPr>
        <sz val="10"/>
        <rFont val="宋体"/>
        <family val="3"/>
        <charset val="134"/>
      </rPr>
      <t>公吨</t>
    </r>
    <r>
      <rPr>
        <sz val="10"/>
        <rFont val="Times New Roman"/>
        <family val="1"/>
      </rPr>
      <t>/</t>
    </r>
    <r>
      <rPr>
        <sz val="10"/>
        <rFont val="宋体"/>
        <family val="3"/>
        <charset val="134"/>
      </rPr>
      <t>公吨</t>
    </r>
  </si>
  <si>
    <t>GHG Protocol</t>
  </si>
  <si>
    <r>
      <rPr>
        <sz val="10"/>
        <rFont val="宋体"/>
        <family val="3"/>
        <charset val="134"/>
      </rPr>
      <t>石灰石</t>
    </r>
  </si>
  <si>
    <r>
      <rPr>
        <sz val="10"/>
        <rFont val="宋体"/>
        <family val="3"/>
        <charset val="134"/>
      </rPr>
      <t>自定义系数</t>
    </r>
  </si>
  <si>
    <r>
      <rPr>
        <sz val="10"/>
        <rFont val="宋体"/>
        <family val="3"/>
        <charset val="134"/>
      </rPr>
      <t>注：</t>
    </r>
    <r>
      <rPr>
        <sz val="10"/>
        <rFont val="Times New Roman"/>
        <family val="1"/>
      </rPr>
      <t>CO2</t>
    </r>
    <r>
      <rPr>
        <sz val="10"/>
        <rFont val="宋体"/>
        <family val="3"/>
        <charset val="134"/>
      </rPr>
      <t>排放系数＝</t>
    </r>
    <r>
      <rPr>
        <sz val="10"/>
        <rFont val="Times New Roman"/>
        <family val="1"/>
      </rPr>
      <t>CO2</t>
    </r>
    <r>
      <rPr>
        <sz val="10"/>
        <rFont val="宋体"/>
        <family val="3"/>
        <charset val="134"/>
      </rPr>
      <t>排放因子</t>
    </r>
    <r>
      <rPr>
        <sz val="10"/>
        <rFont val="Times New Roman"/>
        <family val="1"/>
      </rPr>
      <t xml:space="preserve"> × </t>
    </r>
    <r>
      <rPr>
        <sz val="10"/>
        <rFont val="宋体"/>
        <family val="3"/>
        <charset val="134"/>
      </rPr>
      <t>造渣剂纯度值</t>
    </r>
  </si>
  <si>
    <r>
      <rPr>
        <sz val="10"/>
        <rFont val="Times New Roman"/>
        <family val="1"/>
      </rPr>
      <t>2.</t>
    </r>
    <r>
      <rPr>
        <sz val="10"/>
        <rFont val="宋体"/>
        <family val="3"/>
        <charset val="134"/>
      </rPr>
      <t>使用添加剂</t>
    </r>
  </si>
  <si>
    <r>
      <rPr>
        <sz val="10"/>
        <rFont val="宋体"/>
        <family val="3"/>
        <charset val="134"/>
      </rPr>
      <t>添加剂种类</t>
    </r>
  </si>
  <si>
    <r>
      <rPr>
        <sz val="10"/>
        <rFont val="宋体"/>
        <family val="3"/>
        <charset val="134"/>
      </rPr>
      <t>外购粒状燃料</t>
    </r>
  </si>
  <si>
    <r>
      <rPr>
        <sz val="10"/>
        <rFont val="宋体"/>
        <family val="3"/>
        <charset val="134"/>
      </rPr>
      <t>预焙阳极炭块与煤碳电极</t>
    </r>
  </si>
  <si>
    <r>
      <rPr>
        <sz val="10"/>
        <rFont val="宋体"/>
        <family val="3"/>
        <charset val="134"/>
      </rPr>
      <t>聚氯乙烯</t>
    </r>
    <r>
      <rPr>
        <sz val="10"/>
        <rFont val="Times New Roman"/>
        <family val="1"/>
      </rPr>
      <t>PVC</t>
    </r>
  </si>
  <si>
    <r>
      <rPr>
        <sz val="10"/>
        <rFont val="宋体"/>
        <family val="3"/>
        <charset val="134"/>
      </rPr>
      <t>聚对苯二甲酸乙二酯</t>
    </r>
    <r>
      <rPr>
        <sz val="10"/>
        <rFont val="Times New Roman"/>
        <family val="1"/>
      </rPr>
      <t>PET</t>
    </r>
  </si>
  <si>
    <r>
      <rPr>
        <sz val="10"/>
        <rFont val="宋体"/>
        <family val="3"/>
        <charset val="134"/>
      </rPr>
      <t>聚乙烯</t>
    </r>
    <r>
      <rPr>
        <sz val="10"/>
        <rFont val="Times New Roman"/>
        <family val="1"/>
      </rPr>
      <t>PE</t>
    </r>
  </si>
  <si>
    <r>
      <rPr>
        <sz val="10"/>
        <rFont val="Times New Roman"/>
        <family val="1"/>
      </rPr>
      <t>(</t>
    </r>
    <r>
      <rPr>
        <sz val="10"/>
        <rFont val="宋体"/>
        <family val="3"/>
        <charset val="134"/>
      </rPr>
      <t>二</t>
    </r>
    <r>
      <rPr>
        <sz val="10"/>
        <rFont val="Times New Roman"/>
        <family val="1"/>
      </rPr>
      <t>)</t>
    </r>
    <r>
      <rPr>
        <sz val="10"/>
        <rFont val="宋体"/>
        <family val="3"/>
        <charset val="134"/>
      </rPr>
      <t>产品产出（可扣除</t>
    </r>
    <r>
      <rPr>
        <sz val="10"/>
        <rFont val="Times New Roman"/>
        <family val="1"/>
      </rPr>
      <t>CO2</t>
    </r>
    <r>
      <rPr>
        <sz val="10"/>
        <rFont val="宋体"/>
        <family val="3"/>
        <charset val="134"/>
      </rPr>
      <t>排放量）</t>
    </r>
  </si>
  <si>
    <r>
      <rPr>
        <sz val="10"/>
        <rFont val="Times New Roman"/>
        <family val="1"/>
      </rPr>
      <t>1.</t>
    </r>
    <r>
      <rPr>
        <sz val="10"/>
        <rFont val="宋体"/>
        <family val="3"/>
        <charset val="134"/>
      </rPr>
      <t>金属进料</t>
    </r>
  </si>
  <si>
    <r>
      <rPr>
        <sz val="10"/>
        <rFont val="宋体"/>
        <family val="3"/>
        <charset val="134"/>
      </rPr>
      <t>金属进料</t>
    </r>
  </si>
  <si>
    <r>
      <rPr>
        <sz val="10"/>
        <rFont val="宋体"/>
        <family val="3"/>
        <charset val="134"/>
      </rPr>
      <t>排放系数参数</t>
    </r>
  </si>
  <si>
    <r>
      <rPr>
        <sz val="10"/>
        <rFont val="宋体"/>
        <family val="3"/>
        <charset val="134"/>
      </rPr>
      <t>含碳率</t>
    </r>
    <r>
      <rPr>
        <sz val="10"/>
        <rFont val="Times New Roman"/>
        <family val="1"/>
      </rPr>
      <t>(%)</t>
    </r>
  </si>
  <si>
    <r>
      <rPr>
        <sz val="10"/>
        <rFont val="宋体"/>
        <family val="3"/>
        <charset val="134"/>
      </rPr>
      <t>转换系数</t>
    </r>
    <r>
      <rPr>
        <sz val="10"/>
        <rFont val="Times New Roman"/>
        <family val="1"/>
      </rPr>
      <t>(CO2/C)</t>
    </r>
  </si>
  <si>
    <r>
      <rPr>
        <sz val="10"/>
        <rFont val="宋体"/>
        <family val="3"/>
        <charset val="134"/>
      </rPr>
      <t>原料</t>
    </r>
    <r>
      <rPr>
        <sz val="10"/>
        <rFont val="Times New Roman"/>
        <family val="1"/>
      </rPr>
      <t>-</t>
    </r>
    <r>
      <rPr>
        <sz val="10"/>
        <rFont val="宋体"/>
        <family val="3"/>
        <charset val="134"/>
      </rPr>
      <t>铁</t>
    </r>
  </si>
  <si>
    <t>44/12</t>
  </si>
  <si>
    <t>GHG Porotocol</t>
  </si>
  <si>
    <r>
      <rPr>
        <sz val="10"/>
        <rFont val="宋体"/>
        <family val="3"/>
        <charset val="134"/>
      </rPr>
      <t>原料</t>
    </r>
    <r>
      <rPr>
        <sz val="10"/>
        <rFont val="Times New Roman"/>
        <family val="1"/>
      </rPr>
      <t>-</t>
    </r>
    <r>
      <rPr>
        <sz val="10"/>
        <rFont val="宋体"/>
        <family val="3"/>
        <charset val="134"/>
      </rPr>
      <t>钢</t>
    </r>
  </si>
  <si>
    <r>
      <rPr>
        <sz val="10"/>
        <rFont val="宋体"/>
        <family val="3"/>
        <charset val="134"/>
      </rPr>
      <t>注：</t>
    </r>
    <r>
      <rPr>
        <sz val="10"/>
        <rFont val="Times New Roman"/>
        <family val="1"/>
      </rPr>
      <t>CO2</t>
    </r>
    <r>
      <rPr>
        <sz val="10"/>
        <rFont val="宋体"/>
        <family val="3"/>
        <charset val="134"/>
      </rPr>
      <t>排放系数＝含碳率</t>
    </r>
    <r>
      <rPr>
        <sz val="10"/>
        <rFont val="Times New Roman"/>
        <family val="1"/>
      </rPr>
      <t xml:space="preserve"> × </t>
    </r>
    <r>
      <rPr>
        <sz val="10"/>
        <rFont val="宋体"/>
        <family val="3"/>
        <charset val="134"/>
      </rPr>
      <t>转换系数</t>
    </r>
    <r>
      <rPr>
        <sz val="10"/>
        <rFont val="Times New Roman"/>
        <family val="1"/>
      </rPr>
      <t>(CO2/C)</t>
    </r>
  </si>
  <si>
    <r>
      <rPr>
        <sz val="10"/>
        <rFont val="Times New Roman"/>
        <family val="1"/>
      </rPr>
      <t>2.</t>
    </r>
    <r>
      <rPr>
        <sz val="10"/>
        <rFont val="宋体"/>
        <family val="3"/>
        <charset val="134"/>
      </rPr>
      <t>外售含碳副产品</t>
    </r>
  </si>
  <si>
    <r>
      <rPr>
        <sz val="10"/>
        <rFont val="宋体"/>
        <family val="3"/>
        <charset val="134"/>
      </rPr>
      <t>外售含碳副产品</t>
    </r>
  </si>
  <si>
    <r>
      <rPr>
        <sz val="10"/>
        <rFont val="宋体"/>
        <family val="3"/>
        <charset val="134"/>
      </rPr>
      <t>备注</t>
    </r>
  </si>
  <si>
    <r>
      <rPr>
        <sz val="10"/>
        <rFont val="宋体"/>
        <family val="3"/>
        <charset val="134"/>
      </rPr>
      <t>焦炉煤气</t>
    </r>
  </si>
  <si>
    <r>
      <rPr>
        <sz val="10"/>
        <rFont val="宋体"/>
        <family val="3"/>
        <charset val="134"/>
      </rPr>
      <t>公吨</t>
    </r>
    <r>
      <rPr>
        <sz val="10"/>
        <rFont val="Times New Roman"/>
        <family val="1"/>
      </rPr>
      <t>/</t>
    </r>
    <r>
      <rPr>
        <sz val="10"/>
        <rFont val="宋体"/>
        <family val="3"/>
        <charset val="134"/>
      </rPr>
      <t>千立方公尺</t>
    </r>
  </si>
  <si>
    <r>
      <rPr>
        <sz val="10"/>
        <rFont val="宋体"/>
        <family val="3"/>
        <charset val="134"/>
      </rPr>
      <t>高炉煤气</t>
    </r>
  </si>
  <si>
    <r>
      <rPr>
        <sz val="10"/>
        <rFont val="宋体"/>
        <family val="3"/>
        <charset val="134"/>
      </rPr>
      <t>转炉煤气</t>
    </r>
  </si>
  <si>
    <r>
      <rPr>
        <sz val="10"/>
        <rFont val="宋体"/>
        <family val="3"/>
        <charset val="134"/>
      </rPr>
      <t>残余燃料油</t>
    </r>
  </si>
  <si>
    <r>
      <rPr>
        <sz val="10"/>
        <rFont val="宋体"/>
        <family val="3"/>
        <charset val="134"/>
      </rPr>
      <t>焦油</t>
    </r>
  </si>
  <si>
    <r>
      <rPr>
        <sz val="10"/>
        <rFont val="宋体"/>
        <family val="3"/>
        <charset val="134"/>
      </rPr>
      <t>二、水泥制程</t>
    </r>
  </si>
  <si>
    <r>
      <rPr>
        <sz val="10"/>
        <rFont val="宋体"/>
        <family val="3"/>
        <charset val="134"/>
      </rPr>
      <t>水泥制造／干式程序</t>
    </r>
  </si>
  <si>
    <r>
      <rPr>
        <sz val="10"/>
        <rFont val="宋体"/>
        <family val="3"/>
        <charset val="134"/>
      </rPr>
      <t>熟料对水泥比率</t>
    </r>
    <r>
      <rPr>
        <sz val="10"/>
        <rFont val="Times New Roman"/>
        <family val="1"/>
      </rPr>
      <t>(%)</t>
    </r>
  </si>
  <si>
    <r>
      <rPr>
        <sz val="10"/>
        <rFont val="宋体"/>
        <family val="3"/>
        <charset val="134"/>
      </rPr>
      <t>每公吨熟料中使用的原料公吨数</t>
    </r>
    <r>
      <rPr>
        <sz val="10"/>
        <rFont val="Times New Roman"/>
        <family val="1"/>
      </rPr>
      <t>(</t>
    </r>
    <r>
      <rPr>
        <sz val="10"/>
        <rFont val="宋体"/>
        <family val="3"/>
        <charset val="134"/>
      </rPr>
      <t>公吨</t>
    </r>
    <r>
      <rPr>
        <sz val="10"/>
        <rFont val="Times New Roman"/>
        <family val="1"/>
      </rPr>
      <t>/</t>
    </r>
    <r>
      <rPr>
        <sz val="10"/>
        <rFont val="宋体"/>
        <family val="3"/>
        <charset val="134"/>
      </rPr>
      <t>公吨</t>
    </r>
    <r>
      <rPr>
        <sz val="10"/>
        <rFont val="Times New Roman"/>
        <family val="1"/>
      </rPr>
      <t>)</t>
    </r>
  </si>
  <si>
    <r>
      <rPr>
        <sz val="10"/>
        <rFont val="宋体"/>
        <family val="3"/>
        <charset val="134"/>
      </rPr>
      <t>石灰</t>
    </r>
    <r>
      <rPr>
        <sz val="10"/>
        <rFont val="Times New Roman"/>
        <family val="1"/>
      </rPr>
      <t>CaCO3</t>
    </r>
    <r>
      <rPr>
        <sz val="10"/>
        <rFont val="宋体"/>
        <family val="3"/>
        <charset val="134"/>
      </rPr>
      <t>占原料比例</t>
    </r>
    <r>
      <rPr>
        <sz val="10"/>
        <rFont val="Times New Roman"/>
        <family val="1"/>
      </rPr>
      <t>(%)</t>
    </r>
  </si>
  <si>
    <r>
      <rPr>
        <sz val="10"/>
        <rFont val="Times New Roman"/>
        <family val="1"/>
      </rPr>
      <t>CO2</t>
    </r>
    <r>
      <rPr>
        <sz val="10"/>
        <rFont val="宋体"/>
        <family val="3"/>
        <charset val="134"/>
      </rPr>
      <t>对</t>
    </r>
    <r>
      <rPr>
        <sz val="10"/>
        <rFont val="Times New Roman"/>
        <family val="1"/>
      </rPr>
      <t>CaCO3</t>
    </r>
    <r>
      <rPr>
        <sz val="10"/>
        <rFont val="宋体"/>
        <family val="3"/>
        <charset val="134"/>
      </rPr>
      <t>计量比率</t>
    </r>
  </si>
  <si>
    <r>
      <rPr>
        <sz val="10"/>
        <rFont val="宋体"/>
        <family val="3"/>
        <charset val="134"/>
      </rPr>
      <t>波特兰水泥</t>
    </r>
  </si>
  <si>
    <t>44/100</t>
  </si>
  <si>
    <r>
      <rPr>
        <sz val="10"/>
        <rFont val="宋体"/>
        <family val="3"/>
        <charset val="134"/>
      </rPr>
      <t>混合水泥</t>
    </r>
  </si>
  <si>
    <r>
      <rPr>
        <sz val="10"/>
        <rFont val="宋体"/>
        <family val="3"/>
        <charset val="134"/>
      </rPr>
      <t>砌筑水泥</t>
    </r>
  </si>
  <si>
    <r>
      <rPr>
        <sz val="10"/>
        <rFont val="宋体"/>
        <family val="3"/>
        <charset val="134"/>
      </rPr>
      <t>注：</t>
    </r>
    <r>
      <rPr>
        <sz val="10"/>
        <rFont val="Times New Roman"/>
        <family val="1"/>
      </rPr>
      <t>CO2</t>
    </r>
    <r>
      <rPr>
        <sz val="10"/>
        <rFont val="宋体"/>
        <family val="3"/>
        <charset val="134"/>
      </rPr>
      <t>排放系数＝熟料对水泥比率</t>
    </r>
    <r>
      <rPr>
        <sz val="10"/>
        <rFont val="Times New Roman"/>
        <family val="1"/>
      </rPr>
      <t xml:space="preserve"> × </t>
    </r>
    <r>
      <rPr>
        <sz val="10"/>
        <rFont val="宋体"/>
        <family val="3"/>
        <charset val="134"/>
      </rPr>
      <t>每公吨熟料中使用的原料公吨数</t>
    </r>
    <r>
      <rPr>
        <sz val="10"/>
        <rFont val="Times New Roman"/>
        <family val="1"/>
      </rPr>
      <t xml:space="preserve"> × </t>
    </r>
    <r>
      <rPr>
        <sz val="10"/>
        <rFont val="宋体"/>
        <family val="3"/>
        <charset val="134"/>
      </rPr>
      <t>石灰</t>
    </r>
    <r>
      <rPr>
        <sz val="10"/>
        <rFont val="Times New Roman"/>
        <family val="1"/>
      </rPr>
      <t>CaCO3</t>
    </r>
    <r>
      <rPr>
        <sz val="10"/>
        <rFont val="宋体"/>
        <family val="3"/>
        <charset val="134"/>
      </rPr>
      <t>占原料比例</t>
    </r>
    <r>
      <rPr>
        <sz val="10"/>
        <rFont val="Times New Roman"/>
        <family val="1"/>
      </rPr>
      <t xml:space="preserve"> × CO2</t>
    </r>
    <r>
      <rPr>
        <sz val="10"/>
        <rFont val="宋体"/>
        <family val="3"/>
        <charset val="134"/>
      </rPr>
      <t>对</t>
    </r>
    <r>
      <rPr>
        <sz val="10"/>
        <rFont val="Times New Roman"/>
        <family val="1"/>
      </rPr>
      <t>CaCO3</t>
    </r>
    <r>
      <rPr>
        <sz val="10"/>
        <rFont val="宋体"/>
        <family val="3"/>
        <charset val="134"/>
      </rPr>
      <t>计量比率</t>
    </r>
  </si>
  <si>
    <r>
      <rPr>
        <sz val="10"/>
        <rFont val="宋体"/>
        <family val="3"/>
        <charset val="134"/>
      </rPr>
      <t>三、半导体光电制程</t>
    </r>
  </si>
  <si>
    <r>
      <rPr>
        <sz val="10"/>
        <rFont val="宋体"/>
        <family val="3"/>
        <charset val="134"/>
      </rPr>
      <t>半导体光电制程</t>
    </r>
  </si>
  <si>
    <r>
      <rPr>
        <sz val="10"/>
        <rFont val="宋体"/>
        <family val="3"/>
        <charset val="134"/>
      </rPr>
      <t>残留在容器内气体比例</t>
    </r>
    <r>
      <rPr>
        <sz val="10"/>
        <rFont val="Times New Roman"/>
        <family val="1"/>
      </rPr>
      <t>(%)</t>
    </r>
  </si>
  <si>
    <r>
      <rPr>
        <sz val="10"/>
        <rFont val="宋体"/>
        <family val="3"/>
        <charset val="134"/>
      </rPr>
      <t>气体平均利用因子</t>
    </r>
    <r>
      <rPr>
        <sz val="10"/>
        <rFont val="Times New Roman"/>
        <family val="1"/>
      </rPr>
      <t>(%)</t>
    </r>
  </si>
  <si>
    <r>
      <rPr>
        <sz val="10"/>
        <rFont val="宋体"/>
        <family val="3"/>
        <charset val="134"/>
      </rPr>
      <t>含氟化物进入防制设备比例</t>
    </r>
    <r>
      <rPr>
        <sz val="10"/>
        <rFont val="Times New Roman"/>
        <family val="1"/>
      </rPr>
      <t>(%)</t>
    </r>
  </si>
  <si>
    <r>
      <rPr>
        <sz val="10"/>
        <rFont val="宋体"/>
        <family val="3"/>
        <charset val="134"/>
      </rPr>
      <t>防制设备破坏率</t>
    </r>
    <r>
      <rPr>
        <sz val="10"/>
        <rFont val="Times New Roman"/>
        <family val="1"/>
      </rPr>
      <t>(%)</t>
    </r>
  </si>
  <si>
    <r>
      <rPr>
        <sz val="10"/>
        <rFont val="Times New Roman"/>
        <family val="1"/>
      </rPr>
      <t>PFC</t>
    </r>
    <r>
      <rPr>
        <sz val="10"/>
        <rFont val="宋体"/>
        <family val="3"/>
        <charset val="134"/>
      </rPr>
      <t>转变为</t>
    </r>
    <r>
      <rPr>
        <sz val="10"/>
        <rFont val="Times New Roman"/>
        <family val="1"/>
      </rPr>
      <t>CF4</t>
    </r>
    <r>
      <rPr>
        <sz val="10"/>
        <rFont val="宋体"/>
        <family val="3"/>
        <charset val="134"/>
      </rPr>
      <t>比率</t>
    </r>
    <r>
      <rPr>
        <sz val="10"/>
        <rFont val="Times New Roman"/>
        <family val="1"/>
      </rPr>
      <t>(%)</t>
    </r>
  </si>
  <si>
    <r>
      <rPr>
        <sz val="10"/>
        <rFont val="宋体"/>
        <family val="3"/>
        <charset val="134"/>
      </rPr>
      <t>全球暖化潜势</t>
    </r>
    <r>
      <rPr>
        <sz val="10"/>
        <rFont val="Times New Roman"/>
        <family val="1"/>
      </rPr>
      <t>(GWP)</t>
    </r>
  </si>
  <si>
    <r>
      <rPr>
        <sz val="10"/>
        <rFont val="宋体"/>
        <family val="3"/>
        <charset val="134"/>
      </rPr>
      <t>范例</t>
    </r>
  </si>
  <si>
    <r>
      <rPr>
        <sz val="10"/>
        <rFont val="宋体"/>
        <family val="3"/>
        <charset val="134"/>
      </rPr>
      <t>三氟甲烷</t>
    </r>
    <r>
      <rPr>
        <sz val="10"/>
        <rFont val="Times New Roman"/>
        <family val="1"/>
      </rPr>
      <t>HFC-23/R-23</t>
    </r>
    <r>
      <rPr>
        <sz val="10"/>
        <rFont val="宋体"/>
        <family val="3"/>
        <charset val="134"/>
      </rPr>
      <t>，</t>
    </r>
    <r>
      <rPr>
        <sz val="10"/>
        <rFont val="Times New Roman"/>
        <family val="1"/>
      </rPr>
      <t>CHF3</t>
    </r>
  </si>
  <si>
    <r>
      <rPr>
        <sz val="10"/>
        <rFont val="宋体"/>
        <family val="3"/>
        <charset val="134"/>
      </rPr>
      <t>四氟化碳</t>
    </r>
    <r>
      <rPr>
        <sz val="10"/>
        <rFont val="Times New Roman"/>
        <family val="1"/>
      </rPr>
      <t>PFC-14</t>
    </r>
    <r>
      <rPr>
        <sz val="10"/>
        <rFont val="宋体"/>
        <family val="3"/>
        <charset val="134"/>
      </rPr>
      <t>，</t>
    </r>
    <r>
      <rPr>
        <sz val="10"/>
        <rFont val="Times New Roman"/>
        <family val="1"/>
      </rPr>
      <t>CF4</t>
    </r>
  </si>
  <si>
    <r>
      <rPr>
        <sz val="10"/>
        <rFont val="宋体"/>
        <family val="3"/>
        <charset val="134"/>
      </rPr>
      <t>六氟乙烷</t>
    </r>
    <r>
      <rPr>
        <sz val="10"/>
        <rFont val="Times New Roman"/>
        <family val="1"/>
      </rPr>
      <t>PFC-116</t>
    </r>
    <r>
      <rPr>
        <sz val="10"/>
        <rFont val="宋体"/>
        <family val="3"/>
        <charset val="134"/>
      </rPr>
      <t>，</t>
    </r>
    <r>
      <rPr>
        <sz val="10"/>
        <rFont val="Times New Roman"/>
        <family val="1"/>
      </rPr>
      <t>C2F6</t>
    </r>
  </si>
  <si>
    <r>
      <rPr>
        <sz val="10"/>
        <rFont val="宋体"/>
        <family val="3"/>
        <charset val="134"/>
      </rPr>
      <t>全氟丙烷，</t>
    </r>
    <r>
      <rPr>
        <sz val="10"/>
        <rFont val="Times New Roman"/>
        <family val="1"/>
      </rPr>
      <t>C3F8</t>
    </r>
  </si>
  <si>
    <r>
      <rPr>
        <sz val="10"/>
        <rFont val="宋体"/>
        <family val="3"/>
        <charset val="134"/>
      </rPr>
      <t>八氟环丁烷，</t>
    </r>
    <r>
      <rPr>
        <sz val="10"/>
        <rFont val="Times New Roman"/>
        <family val="1"/>
      </rPr>
      <t>C4F8</t>
    </r>
  </si>
  <si>
    <r>
      <rPr>
        <sz val="10"/>
        <rFont val="宋体"/>
        <family val="3"/>
        <charset val="134"/>
      </rPr>
      <t>三氟化氮，</t>
    </r>
    <r>
      <rPr>
        <sz val="10"/>
        <rFont val="Times New Roman"/>
        <family val="1"/>
      </rPr>
      <t>NF3</t>
    </r>
  </si>
  <si>
    <r>
      <rPr>
        <sz val="10"/>
        <rFont val="宋体"/>
        <family val="3"/>
        <charset val="134"/>
      </rPr>
      <t>六氟化硫，</t>
    </r>
    <r>
      <rPr>
        <sz val="10"/>
        <rFont val="Times New Roman"/>
        <family val="1"/>
      </rPr>
      <t>SF6</t>
    </r>
  </si>
  <si>
    <r>
      <rPr>
        <sz val="10"/>
        <rFont val="宋体"/>
        <family val="3"/>
        <charset val="134"/>
      </rPr>
      <t>注：</t>
    </r>
    <r>
      <rPr>
        <sz val="10"/>
        <rFont val="Times New Roman"/>
        <family val="1"/>
      </rPr>
      <t xml:space="preserve">1. </t>
    </r>
    <r>
      <rPr>
        <sz val="10"/>
        <rFont val="宋体"/>
        <family val="3"/>
        <charset val="134"/>
      </rPr>
      <t>冷媒排放系数＝</t>
    </r>
    <r>
      <rPr>
        <sz val="10"/>
        <rFont val="Times New Roman"/>
        <family val="1"/>
      </rPr>
      <t>((1-</t>
    </r>
    <r>
      <rPr>
        <sz val="10"/>
        <rFont val="宋体"/>
        <family val="3"/>
        <charset val="134"/>
      </rPr>
      <t>残留在容器内气体比例</t>
    </r>
    <r>
      <rPr>
        <sz val="10"/>
        <rFont val="Times New Roman"/>
        <family val="1"/>
      </rPr>
      <t>) × (1-</t>
    </r>
    <r>
      <rPr>
        <sz val="10"/>
        <rFont val="宋体"/>
        <family val="3"/>
        <charset val="134"/>
      </rPr>
      <t>气体平均利用因子</t>
    </r>
    <r>
      <rPr>
        <sz val="10"/>
        <rFont val="Times New Roman"/>
        <family val="1"/>
      </rPr>
      <t>) × (1-</t>
    </r>
    <r>
      <rPr>
        <sz val="10"/>
        <rFont val="宋体"/>
        <family val="3"/>
        <charset val="134"/>
      </rPr>
      <t>含氟化物进入防制设备比例</t>
    </r>
    <r>
      <rPr>
        <sz val="10"/>
        <rFont val="Times New Roman"/>
        <family val="1"/>
      </rPr>
      <t xml:space="preserve"> × </t>
    </r>
    <r>
      <rPr>
        <sz val="10"/>
        <rFont val="宋体"/>
        <family val="3"/>
        <charset val="134"/>
      </rPr>
      <t>防制设备破坏率</t>
    </r>
    <r>
      <rPr>
        <sz val="10"/>
        <rFont val="Times New Roman"/>
        <family val="1"/>
      </rPr>
      <t xml:space="preserve">) × </t>
    </r>
    <r>
      <rPr>
        <sz val="10"/>
        <rFont val="宋体"/>
        <family val="3"/>
        <charset val="134"/>
      </rPr>
      <t>产品原料之</t>
    </r>
    <r>
      <rPr>
        <sz val="10"/>
        <rFont val="Times New Roman"/>
        <family val="1"/>
      </rPr>
      <t>GWP</t>
    </r>
    <r>
      <rPr>
        <sz val="10"/>
        <rFont val="宋体"/>
        <family val="3"/>
        <charset val="134"/>
      </rPr>
      <t>值</t>
    </r>
    <r>
      <rPr>
        <sz val="10"/>
        <rFont val="Times New Roman"/>
        <family val="1"/>
      </rPr>
      <t xml:space="preserve"> + PFC</t>
    </r>
    <r>
      <rPr>
        <sz val="10"/>
        <rFont val="宋体"/>
        <family val="3"/>
        <charset val="134"/>
      </rPr>
      <t>转变为</t>
    </r>
    <r>
      <rPr>
        <sz val="10"/>
        <rFont val="Times New Roman"/>
        <family val="1"/>
      </rPr>
      <t>CF4</t>
    </r>
    <r>
      <rPr>
        <sz val="10"/>
        <rFont val="宋体"/>
        <family val="3"/>
        <charset val="134"/>
      </rPr>
      <t>比率</t>
    </r>
    <r>
      <rPr>
        <sz val="10"/>
        <rFont val="Times New Roman"/>
        <family val="1"/>
      </rPr>
      <t xml:space="preserve"> × </t>
    </r>
    <r>
      <rPr>
        <sz val="10"/>
        <rFont val="宋体"/>
        <family val="3"/>
        <charset val="134"/>
      </rPr>
      <t>三氟甲烷</t>
    </r>
    <r>
      <rPr>
        <sz val="10"/>
        <rFont val="Times New Roman"/>
        <family val="1"/>
      </rPr>
      <t>GWP</t>
    </r>
    <r>
      <rPr>
        <sz val="10"/>
        <rFont val="宋体"/>
        <family val="3"/>
        <charset val="134"/>
      </rPr>
      <t>值</t>
    </r>
    <r>
      <rPr>
        <sz val="10"/>
        <rFont val="Times New Roman"/>
        <family val="1"/>
      </rPr>
      <t xml:space="preserve">  × (1-</t>
    </r>
    <r>
      <rPr>
        <sz val="10"/>
        <rFont val="宋体"/>
        <family val="3"/>
        <charset val="134"/>
      </rPr>
      <t>含氟化物进入防制设备比例</t>
    </r>
    <r>
      <rPr>
        <sz val="10"/>
        <rFont val="Times New Roman"/>
        <family val="1"/>
      </rPr>
      <t xml:space="preserve">× </t>
    </r>
    <r>
      <rPr>
        <sz val="10"/>
        <rFont val="宋体"/>
        <family val="3"/>
        <charset val="134"/>
      </rPr>
      <t>防制设备破坏率</t>
    </r>
    <r>
      <rPr>
        <sz val="10"/>
        <rFont val="Times New Roman"/>
        <family val="1"/>
      </rPr>
      <t xml:space="preserve">)) / </t>
    </r>
    <r>
      <rPr>
        <sz val="10"/>
        <rFont val="宋体"/>
        <family val="3"/>
        <charset val="134"/>
      </rPr>
      <t>产品原料之</t>
    </r>
    <r>
      <rPr>
        <sz val="10"/>
        <rFont val="Times New Roman"/>
        <family val="1"/>
      </rPr>
      <t>GWP</t>
    </r>
    <r>
      <rPr>
        <sz val="10"/>
        <rFont val="宋体"/>
        <family val="3"/>
        <charset val="134"/>
      </rPr>
      <t xml:space="preserve">值
</t>
    </r>
    <r>
      <rPr>
        <sz val="10"/>
        <rFont val="Times New Roman"/>
        <family val="1"/>
      </rPr>
      <t xml:space="preserve">         2. </t>
    </r>
    <r>
      <rPr>
        <sz val="10"/>
        <rFont val="宋体"/>
        <family val="3"/>
        <charset val="134"/>
      </rPr>
      <t>由于本计算工具设计之温室气体排放量＝活动强度</t>
    </r>
    <r>
      <rPr>
        <sz val="10"/>
        <rFont val="Times New Roman"/>
        <family val="1"/>
      </rPr>
      <t xml:space="preserve"> × </t>
    </r>
    <r>
      <rPr>
        <sz val="10"/>
        <rFont val="宋体"/>
        <family val="3"/>
        <charset val="134"/>
      </rPr>
      <t>排放系数</t>
    </r>
    <r>
      <rPr>
        <sz val="10"/>
        <rFont val="Times New Roman"/>
        <family val="1"/>
      </rPr>
      <t xml:space="preserve"> × GWP</t>
    </r>
    <r>
      <rPr>
        <sz val="10"/>
        <rFont val="宋体"/>
        <family val="3"/>
        <charset val="134"/>
      </rPr>
      <t>值</t>
    </r>
    <r>
      <rPr>
        <sz val="10"/>
        <rFont val="Times New Roman"/>
        <family val="1"/>
      </rPr>
      <t xml:space="preserve"> </t>
    </r>
    <r>
      <rPr>
        <sz val="10"/>
        <rFont val="宋体"/>
        <family val="3"/>
        <charset val="134"/>
      </rPr>
      <t>；而半导体光电制程于计算排放系数时会将</t>
    </r>
    <r>
      <rPr>
        <sz val="10"/>
        <rFont val="Times New Roman"/>
        <family val="1"/>
      </rPr>
      <t>GWP</t>
    </r>
    <r>
      <rPr>
        <sz val="10"/>
        <rFont val="宋体"/>
        <family val="3"/>
        <charset val="134"/>
      </rPr>
      <t>值列入计算，因此在最后取得排放系数时必须除以该物质之</t>
    </r>
    <r>
      <rPr>
        <sz val="10"/>
        <rFont val="Times New Roman"/>
        <family val="1"/>
      </rPr>
      <t>GWP</t>
    </r>
    <r>
      <rPr>
        <sz val="10"/>
        <rFont val="宋体"/>
        <family val="3"/>
        <charset val="134"/>
      </rPr>
      <t>，以避免后续使用时重复计算。</t>
    </r>
  </si>
  <si>
    <r>
      <rPr>
        <sz val="10"/>
        <rFont val="宋体"/>
        <family val="3"/>
        <charset val="134"/>
      </rPr>
      <t>四、石灰制程</t>
    </r>
  </si>
  <si>
    <r>
      <rPr>
        <sz val="10"/>
        <rFont val="宋体"/>
        <family val="3"/>
        <charset val="134"/>
      </rPr>
      <t>石灰制程</t>
    </r>
  </si>
  <si>
    <r>
      <rPr>
        <sz val="10"/>
        <rFont val="宋体"/>
        <family val="3"/>
        <charset val="134"/>
      </rPr>
      <t>化学计量比率</t>
    </r>
    <r>
      <rPr>
        <sz val="10"/>
        <rFont val="Times New Roman"/>
        <family val="1"/>
      </rPr>
      <t>%(</t>
    </r>
    <r>
      <rPr>
        <sz val="10"/>
        <rFont val="宋体"/>
        <family val="3"/>
        <charset val="134"/>
      </rPr>
      <t>公吨</t>
    </r>
    <r>
      <rPr>
        <sz val="10"/>
        <rFont val="Times New Roman"/>
        <family val="1"/>
      </rPr>
      <t>CO2/</t>
    </r>
    <r>
      <rPr>
        <sz val="10"/>
        <rFont val="宋体"/>
        <family val="3"/>
        <charset val="134"/>
      </rPr>
      <t>公吨石灰</t>
    </r>
    <r>
      <rPr>
        <sz val="10"/>
        <rFont val="Times New Roman"/>
        <family val="1"/>
      </rPr>
      <t>)</t>
    </r>
  </si>
  <si>
    <r>
      <rPr>
        <sz val="10"/>
        <rFont val="Times New Roman"/>
        <family val="1"/>
      </rPr>
      <t>CaO</t>
    </r>
    <r>
      <rPr>
        <sz val="10"/>
        <rFont val="宋体"/>
        <family val="3"/>
        <charset val="134"/>
      </rPr>
      <t>或</t>
    </r>
    <r>
      <rPr>
        <sz val="10"/>
        <rFont val="Times New Roman"/>
        <family val="1"/>
      </rPr>
      <t>Cao-MgO</t>
    </r>
    <r>
      <rPr>
        <sz val="10"/>
        <rFont val="宋体"/>
        <family val="3"/>
        <charset val="134"/>
      </rPr>
      <t>含量</t>
    </r>
    <r>
      <rPr>
        <sz val="10"/>
        <rFont val="Times New Roman"/>
        <family val="1"/>
      </rPr>
      <t>(%)</t>
    </r>
  </si>
  <si>
    <r>
      <rPr>
        <sz val="10"/>
        <rFont val="宋体"/>
        <family val="3"/>
        <charset val="134"/>
      </rPr>
      <t>高钙石灰</t>
    </r>
  </si>
  <si>
    <r>
      <rPr>
        <sz val="10"/>
        <rFont val="宋体"/>
        <family val="3"/>
        <charset val="134"/>
      </rPr>
      <t>白云石质石灰</t>
    </r>
  </si>
  <si>
    <r>
      <rPr>
        <sz val="10"/>
        <rFont val="宋体"/>
        <family val="3"/>
        <charset val="134"/>
      </rPr>
      <t>水硬性石灰</t>
    </r>
  </si>
  <si>
    <r>
      <rPr>
        <sz val="10"/>
        <rFont val="宋体"/>
        <family val="3"/>
        <charset val="134"/>
      </rPr>
      <t>注：</t>
    </r>
    <r>
      <rPr>
        <sz val="10"/>
        <rFont val="Times New Roman"/>
        <family val="1"/>
      </rPr>
      <t>CO2</t>
    </r>
    <r>
      <rPr>
        <sz val="10"/>
        <rFont val="宋体"/>
        <family val="3"/>
        <charset val="134"/>
      </rPr>
      <t>排放系数＝化学计量比率</t>
    </r>
    <r>
      <rPr>
        <sz val="10"/>
        <rFont val="Times New Roman"/>
        <family val="1"/>
      </rPr>
      <t xml:space="preserve"> × (CaO</t>
    </r>
    <r>
      <rPr>
        <sz val="10"/>
        <rFont val="宋体"/>
        <family val="3"/>
        <charset val="134"/>
      </rPr>
      <t>或</t>
    </r>
    <r>
      <rPr>
        <sz val="10"/>
        <rFont val="Times New Roman"/>
        <family val="1"/>
      </rPr>
      <t>Cao-MgO</t>
    </r>
    <r>
      <rPr>
        <sz val="10"/>
        <rFont val="宋体"/>
        <family val="3"/>
        <charset val="134"/>
      </rPr>
      <t>含量</t>
    </r>
    <r>
      <rPr>
        <sz val="10"/>
        <rFont val="Times New Roman"/>
        <family val="1"/>
      </rPr>
      <t>)</t>
    </r>
  </si>
  <si>
    <r>
      <rPr>
        <sz val="10"/>
        <rFont val="宋体"/>
        <family val="3"/>
        <charset val="134"/>
      </rPr>
      <t>五、碳化钠制程</t>
    </r>
  </si>
  <si>
    <r>
      <rPr>
        <sz val="10"/>
        <rFont val="宋体"/>
        <family val="3"/>
        <charset val="134"/>
      </rPr>
      <t>碳化钠制程</t>
    </r>
  </si>
  <si>
    <r>
      <rPr>
        <sz val="10"/>
        <rFont val="宋体"/>
        <family val="3"/>
        <charset val="134"/>
      </rPr>
      <t>制程别</t>
    </r>
  </si>
  <si>
    <r>
      <rPr>
        <sz val="10"/>
        <rFont val="宋体"/>
        <family val="3"/>
        <charset val="134"/>
      </rPr>
      <t>碳化钠制造</t>
    </r>
  </si>
  <si>
    <r>
      <rPr>
        <sz val="10"/>
        <rFont val="宋体"/>
        <family val="3"/>
        <charset val="134"/>
      </rPr>
      <t>天然碱</t>
    </r>
  </si>
  <si>
    <r>
      <rPr>
        <sz val="10"/>
        <rFont val="宋体"/>
        <family val="3"/>
        <charset val="134"/>
      </rPr>
      <t>碳酸钠使用</t>
    </r>
  </si>
  <si>
    <r>
      <rPr>
        <sz val="10"/>
        <rFont val="宋体"/>
        <family val="3"/>
        <charset val="134"/>
      </rPr>
      <t>六、碳化物制程</t>
    </r>
  </si>
  <si>
    <r>
      <rPr>
        <sz val="10"/>
        <rFont val="Times New Roman"/>
        <family val="1"/>
      </rPr>
      <t>1.</t>
    </r>
    <r>
      <rPr>
        <sz val="10"/>
        <rFont val="宋体"/>
        <family val="3"/>
        <charset val="134"/>
      </rPr>
      <t>碳化硅制程</t>
    </r>
  </si>
  <si>
    <r>
      <rPr>
        <sz val="10"/>
        <rFont val="宋体"/>
        <family val="3"/>
        <charset val="134"/>
      </rPr>
      <t>碳化硅制程</t>
    </r>
  </si>
  <si>
    <r>
      <rPr>
        <sz val="10"/>
        <rFont val="Times New Roman"/>
        <family val="1"/>
      </rPr>
      <t xml:space="preserve"> </t>
    </r>
    <r>
      <rPr>
        <sz val="10"/>
        <rFont val="宋体"/>
        <family val="3"/>
        <charset val="134"/>
      </rPr>
      <t>系数选用</t>
    </r>
  </si>
  <si>
    <r>
      <rPr>
        <sz val="10"/>
        <rFont val="宋体"/>
        <family val="3"/>
        <charset val="134"/>
      </rPr>
      <t>含碳率（％）</t>
    </r>
  </si>
  <si>
    <r>
      <rPr>
        <sz val="10"/>
        <rFont val="宋体"/>
        <family val="3"/>
        <charset val="134"/>
      </rPr>
      <t>碳固定在产品中的比例（％）</t>
    </r>
  </si>
  <si>
    <r>
      <rPr>
        <sz val="10"/>
        <rFont val="Times New Roman"/>
        <family val="1"/>
      </rPr>
      <t>CH4</t>
    </r>
    <r>
      <rPr>
        <sz val="10"/>
        <rFont val="宋体"/>
        <family val="3"/>
        <charset val="134"/>
      </rPr>
      <t>排放系数</t>
    </r>
  </si>
  <si>
    <r>
      <rPr>
        <sz val="10"/>
        <rFont val="宋体"/>
        <family val="3"/>
        <charset val="134"/>
      </rPr>
      <t>焦炭</t>
    </r>
  </si>
  <si>
    <t>―</t>
  </si>
  <si>
    <r>
      <rPr>
        <sz val="10"/>
        <rFont val="宋体"/>
        <family val="3"/>
        <charset val="134"/>
      </rPr>
      <t>注：</t>
    </r>
    <r>
      <rPr>
        <sz val="10"/>
        <rFont val="Times New Roman"/>
        <family val="1"/>
      </rPr>
      <t>CO2</t>
    </r>
    <r>
      <rPr>
        <sz val="10"/>
        <rFont val="宋体"/>
        <family val="3"/>
        <charset val="134"/>
      </rPr>
      <t>排放系数＝含碳率</t>
    </r>
    <r>
      <rPr>
        <sz val="10"/>
        <rFont val="Times New Roman"/>
        <family val="1"/>
      </rPr>
      <t xml:space="preserve"> × (1-</t>
    </r>
    <r>
      <rPr>
        <sz val="10"/>
        <rFont val="宋体"/>
        <family val="3"/>
        <charset val="134"/>
      </rPr>
      <t>碳固定在产品中的比例</t>
    </r>
    <r>
      <rPr>
        <sz val="10"/>
        <rFont val="Times New Roman"/>
        <family val="1"/>
      </rPr>
      <t>) × 44/12</t>
    </r>
  </si>
  <si>
    <r>
      <rPr>
        <sz val="10"/>
        <rFont val="Times New Roman"/>
        <family val="1"/>
      </rPr>
      <t>2.</t>
    </r>
    <r>
      <rPr>
        <sz val="10"/>
        <rFont val="宋体"/>
        <family val="3"/>
        <charset val="134"/>
      </rPr>
      <t>碳化钙制程</t>
    </r>
  </si>
  <si>
    <r>
      <rPr>
        <sz val="10"/>
        <rFont val="宋体"/>
        <family val="3"/>
        <charset val="134"/>
      </rPr>
      <t>碳化钙制程</t>
    </r>
  </si>
  <si>
    <r>
      <rPr>
        <sz val="10"/>
        <rFont val="宋体"/>
        <family val="3"/>
        <charset val="134"/>
      </rPr>
      <t>碳化钙制造</t>
    </r>
  </si>
  <si>
    <r>
      <rPr>
        <sz val="10"/>
        <rFont val="宋体"/>
        <family val="3"/>
        <charset val="134"/>
      </rPr>
      <t>碳化钙</t>
    </r>
  </si>
  <si>
    <r>
      <rPr>
        <sz val="10"/>
        <rFont val="宋体"/>
        <family val="3"/>
        <charset val="134"/>
      </rPr>
      <t>碳化钙使用</t>
    </r>
  </si>
  <si>
    <r>
      <rPr>
        <sz val="10"/>
        <rFont val="宋体"/>
        <family val="3"/>
        <charset val="134"/>
      </rPr>
      <t>七、硝酸制程</t>
    </r>
  </si>
  <si>
    <r>
      <rPr>
        <sz val="10"/>
        <rFont val="宋体"/>
        <family val="3"/>
        <charset val="134"/>
      </rPr>
      <t>硝酸制程</t>
    </r>
  </si>
  <si>
    <r>
      <rPr>
        <sz val="10"/>
        <rFont val="宋体"/>
        <family val="3"/>
        <charset val="134"/>
      </rPr>
      <t>预设排放系数</t>
    </r>
  </si>
  <si>
    <r>
      <rPr>
        <sz val="10"/>
        <rFont val="Times New Roman"/>
        <family val="1"/>
      </rPr>
      <t xml:space="preserve"> </t>
    </r>
    <r>
      <rPr>
        <sz val="10"/>
        <rFont val="宋体"/>
        <family val="3"/>
        <charset val="134"/>
      </rPr>
      <t>排放系数</t>
    </r>
  </si>
  <si>
    <r>
      <rPr>
        <sz val="10"/>
        <rFont val="宋体"/>
        <family val="3"/>
        <charset val="134"/>
      </rPr>
      <t>防制设备种类</t>
    </r>
  </si>
  <si>
    <r>
      <rPr>
        <sz val="10"/>
        <rFont val="宋体"/>
        <family val="3"/>
        <charset val="134"/>
      </rPr>
      <t>设备名称</t>
    </r>
  </si>
  <si>
    <r>
      <rPr>
        <sz val="10"/>
        <rFont val="Times New Roman"/>
        <family val="1"/>
      </rPr>
      <t>N2O</t>
    </r>
    <r>
      <rPr>
        <sz val="10"/>
        <rFont val="宋体"/>
        <family val="3"/>
        <charset val="134"/>
      </rPr>
      <t>排放因子</t>
    </r>
  </si>
  <si>
    <r>
      <rPr>
        <sz val="10"/>
        <rFont val="宋体"/>
        <family val="3"/>
        <charset val="134"/>
      </rPr>
      <t>操作</t>
    </r>
  </si>
  <si>
    <r>
      <rPr>
        <sz val="10"/>
        <rFont val="宋体"/>
        <family val="3"/>
        <charset val="134"/>
      </rPr>
      <t>防制设备破坏率（％）</t>
    </r>
  </si>
  <si>
    <r>
      <rPr>
        <sz val="10"/>
        <rFont val="宋体"/>
        <family val="3"/>
        <charset val="134"/>
      </rPr>
      <t>防制设备使用率（％）</t>
    </r>
  </si>
  <si>
    <r>
      <rPr>
        <sz val="10"/>
        <rFont val="Times New Roman"/>
        <family val="1"/>
      </rPr>
      <t>N2O</t>
    </r>
    <r>
      <rPr>
        <sz val="10"/>
        <rFont val="宋体"/>
        <family val="3"/>
        <charset val="134"/>
      </rPr>
      <t>排放系数</t>
    </r>
  </si>
  <si>
    <r>
      <rPr>
        <sz val="10"/>
        <rFont val="宋体"/>
        <family val="3"/>
        <charset val="134"/>
      </rPr>
      <t>大气压工厂</t>
    </r>
  </si>
  <si>
    <r>
      <rPr>
        <sz val="10"/>
        <rFont val="宋体"/>
        <family val="3"/>
        <charset val="134"/>
      </rPr>
      <t>硝酸</t>
    </r>
  </si>
  <si>
    <r>
      <rPr>
        <sz val="10"/>
        <rFont val="宋体"/>
        <family val="3"/>
        <charset val="134"/>
      </rPr>
      <t>非选择性催化破坏</t>
    </r>
  </si>
  <si>
    <r>
      <rPr>
        <sz val="10"/>
        <rFont val="宋体"/>
        <family val="3"/>
        <charset val="134"/>
      </rPr>
      <t>选择性催化破坏</t>
    </r>
  </si>
  <si>
    <r>
      <rPr>
        <sz val="10"/>
        <rFont val="宋体"/>
        <family val="3"/>
        <charset val="134"/>
      </rPr>
      <t>中压工厂</t>
    </r>
    <r>
      <rPr>
        <sz val="10"/>
        <rFont val="Times New Roman"/>
        <family val="1"/>
      </rPr>
      <t>(&lt; 6 bar)</t>
    </r>
  </si>
  <si>
    <r>
      <rPr>
        <sz val="10"/>
        <rFont val="宋体"/>
        <family val="3"/>
        <charset val="134"/>
      </rPr>
      <t>高压工厂</t>
    </r>
    <r>
      <rPr>
        <sz val="10"/>
        <rFont val="Times New Roman"/>
        <family val="1"/>
      </rPr>
      <t>(&gt; 7 bar)</t>
    </r>
  </si>
  <si>
    <r>
      <rPr>
        <sz val="10"/>
        <rFont val="宋体"/>
        <family val="3"/>
        <charset val="134"/>
      </rPr>
      <t>注：</t>
    </r>
    <r>
      <rPr>
        <sz val="10"/>
        <rFont val="Times New Roman"/>
        <family val="1"/>
      </rPr>
      <t>N2O</t>
    </r>
    <r>
      <rPr>
        <sz val="10"/>
        <rFont val="宋体"/>
        <family val="3"/>
        <charset val="134"/>
      </rPr>
      <t>排放系数＝</t>
    </r>
    <r>
      <rPr>
        <sz val="10"/>
        <rFont val="Times New Roman"/>
        <family val="1"/>
      </rPr>
      <t>N2O</t>
    </r>
    <r>
      <rPr>
        <sz val="10"/>
        <rFont val="宋体"/>
        <family val="3"/>
        <charset val="134"/>
      </rPr>
      <t>排放因子</t>
    </r>
    <r>
      <rPr>
        <sz val="10"/>
        <rFont val="Times New Roman"/>
        <family val="1"/>
      </rPr>
      <t xml:space="preserve"> × (1-</t>
    </r>
    <r>
      <rPr>
        <sz val="10"/>
        <rFont val="宋体"/>
        <family val="3"/>
        <charset val="134"/>
      </rPr>
      <t>防制设备破坏率</t>
    </r>
    <r>
      <rPr>
        <sz val="10"/>
        <rFont val="Times New Roman"/>
        <family val="1"/>
      </rPr>
      <t xml:space="preserve"> × </t>
    </r>
    <r>
      <rPr>
        <sz val="10"/>
        <rFont val="宋体"/>
        <family val="3"/>
        <charset val="134"/>
      </rPr>
      <t>防制设备使用率</t>
    </r>
    <r>
      <rPr>
        <sz val="10"/>
        <rFont val="Times New Roman"/>
        <family val="1"/>
      </rPr>
      <t>)</t>
    </r>
  </si>
  <si>
    <r>
      <rPr>
        <sz val="10"/>
        <rFont val="宋体"/>
        <family val="3"/>
        <charset val="134"/>
      </rPr>
      <t>八、己二酸制程</t>
    </r>
  </si>
  <si>
    <r>
      <rPr>
        <sz val="10"/>
        <rFont val="宋体"/>
        <family val="3"/>
        <charset val="134"/>
      </rPr>
      <t>己二酸制程</t>
    </r>
  </si>
  <si>
    <r>
      <rPr>
        <sz val="10"/>
        <rFont val="宋体"/>
        <family val="3"/>
        <charset val="134"/>
      </rPr>
      <t>防制设备名称</t>
    </r>
  </si>
  <si>
    <r>
      <rPr>
        <sz val="10"/>
        <rFont val="宋体"/>
        <family val="3"/>
        <charset val="134"/>
      </rPr>
      <t>无处理设备</t>
    </r>
  </si>
  <si>
    <r>
      <rPr>
        <sz val="10"/>
        <rFont val="宋体"/>
        <family val="3"/>
        <charset val="134"/>
      </rPr>
      <t>己二酸</t>
    </r>
  </si>
  <si>
    <r>
      <rPr>
        <sz val="10"/>
        <rFont val="宋体"/>
        <family val="3"/>
        <charset val="134"/>
      </rPr>
      <t>触媒破坏设备</t>
    </r>
  </si>
  <si>
    <r>
      <rPr>
        <sz val="10"/>
        <rFont val="宋体"/>
        <family val="3"/>
        <charset val="134"/>
      </rPr>
      <t>加热破坏设备</t>
    </r>
  </si>
  <si>
    <r>
      <rPr>
        <sz val="10"/>
        <rFont val="宋体"/>
        <family val="3"/>
        <charset val="134"/>
      </rPr>
      <t>回收成硝酸设备</t>
    </r>
  </si>
  <si>
    <r>
      <rPr>
        <sz val="10"/>
        <rFont val="宋体"/>
        <family val="3"/>
        <charset val="134"/>
      </rPr>
      <t>酚制造之进料设备</t>
    </r>
  </si>
  <si>
    <r>
      <rPr>
        <sz val="10"/>
        <rFont val="宋体"/>
        <family val="3"/>
        <charset val="134"/>
      </rPr>
      <t>九、二氟一氯甲烷</t>
    </r>
  </si>
  <si>
    <r>
      <rPr>
        <sz val="10"/>
        <rFont val="宋体"/>
        <family val="3"/>
        <charset val="134"/>
      </rPr>
      <t>二氟一氯甲烷制程</t>
    </r>
  </si>
  <si>
    <r>
      <rPr>
        <sz val="10"/>
        <rFont val="Times New Roman"/>
        <family val="1"/>
      </rPr>
      <t>HFC-23</t>
    </r>
    <r>
      <rPr>
        <sz val="10"/>
        <rFont val="宋体"/>
        <family val="3"/>
        <charset val="134"/>
      </rPr>
      <t>排放因子</t>
    </r>
  </si>
  <si>
    <r>
      <rPr>
        <sz val="10"/>
        <rFont val="宋体"/>
        <family val="3"/>
        <charset val="134"/>
      </rPr>
      <t>二氟一氯甲烷</t>
    </r>
    <r>
      <rPr>
        <sz val="10"/>
        <rFont val="Times New Roman"/>
        <family val="1"/>
      </rPr>
      <t>(HCFC-22)</t>
    </r>
  </si>
  <si>
    <r>
      <rPr>
        <sz val="10"/>
        <rFont val="宋体"/>
        <family val="3"/>
        <charset val="134"/>
      </rPr>
      <t>公吨</t>
    </r>
    <r>
      <rPr>
        <sz val="10"/>
        <rFont val="Times New Roman"/>
        <family val="1"/>
      </rPr>
      <t>(HFC-23)/</t>
    </r>
    <r>
      <rPr>
        <sz val="10"/>
        <rFont val="宋体"/>
        <family val="3"/>
        <charset val="134"/>
      </rPr>
      <t>公吨</t>
    </r>
    <r>
      <rPr>
        <sz val="10"/>
        <rFont val="Times New Roman"/>
        <family val="1"/>
      </rPr>
      <t>*HCFC-22)</t>
    </r>
  </si>
  <si>
    <r>
      <rPr>
        <sz val="10"/>
        <rFont val="宋体"/>
        <family val="3"/>
        <charset val="134"/>
      </rPr>
      <t>注：</t>
    </r>
    <r>
      <rPr>
        <sz val="10"/>
        <rFont val="Times New Roman"/>
        <family val="1"/>
      </rPr>
      <t>N2O</t>
    </r>
    <r>
      <rPr>
        <sz val="10"/>
        <rFont val="宋体"/>
        <family val="3"/>
        <charset val="134"/>
      </rPr>
      <t>排放系数＝</t>
    </r>
    <r>
      <rPr>
        <sz val="10"/>
        <rFont val="Times New Roman"/>
        <family val="1"/>
      </rPr>
      <t>HFC-23</t>
    </r>
    <r>
      <rPr>
        <sz val="10"/>
        <rFont val="宋体"/>
        <family val="3"/>
        <charset val="134"/>
      </rPr>
      <t>排放因子</t>
    </r>
    <r>
      <rPr>
        <sz val="10"/>
        <rFont val="Times New Roman"/>
        <family val="1"/>
      </rPr>
      <t xml:space="preserve"> × (1-</t>
    </r>
    <r>
      <rPr>
        <sz val="10"/>
        <rFont val="宋体"/>
        <family val="3"/>
        <charset val="134"/>
      </rPr>
      <t>防制设备破坏率</t>
    </r>
    <r>
      <rPr>
        <sz val="10"/>
        <rFont val="Times New Roman"/>
        <family val="1"/>
      </rPr>
      <t xml:space="preserve"> × </t>
    </r>
    <r>
      <rPr>
        <sz val="10"/>
        <rFont val="宋体"/>
        <family val="3"/>
        <charset val="134"/>
      </rPr>
      <t>防制设备使用率</t>
    </r>
    <r>
      <rPr>
        <sz val="10"/>
        <rFont val="Times New Roman"/>
        <family val="1"/>
      </rPr>
      <t>)</t>
    </r>
  </si>
  <si>
    <r>
      <rPr>
        <sz val="10"/>
        <color indexed="8"/>
        <rFont val="Times New Roman"/>
        <family val="1"/>
      </rPr>
      <t>CaCO</t>
    </r>
    <r>
      <rPr>
        <vertAlign val="subscript"/>
        <sz val="10"/>
        <color indexed="8"/>
        <rFont val="Times New Roman"/>
        <family val="1"/>
      </rPr>
      <t>3</t>
    </r>
  </si>
  <si>
    <r>
      <rPr>
        <sz val="10"/>
        <color indexed="8"/>
        <rFont val="Times New Roman"/>
        <family val="1"/>
      </rPr>
      <t>MgCO</t>
    </r>
    <r>
      <rPr>
        <vertAlign val="subscript"/>
        <sz val="10"/>
        <color indexed="8"/>
        <rFont val="Times New Roman"/>
        <family val="1"/>
      </rPr>
      <t>3</t>
    </r>
  </si>
  <si>
    <r>
      <rPr>
        <sz val="10"/>
        <color indexed="8"/>
        <rFont val="Times New Roman"/>
        <family val="1"/>
      </rPr>
      <t>Na</t>
    </r>
    <r>
      <rPr>
        <vertAlign val="subscript"/>
        <sz val="10"/>
        <color indexed="8"/>
        <rFont val="Times New Roman"/>
        <family val="1"/>
      </rPr>
      <t>2</t>
    </r>
    <r>
      <rPr>
        <sz val="10"/>
        <color indexed="8"/>
        <rFont val="Times New Roman"/>
        <family val="1"/>
      </rPr>
      <t>CO</t>
    </r>
    <r>
      <rPr>
        <vertAlign val="subscript"/>
        <sz val="10"/>
        <color indexed="8"/>
        <rFont val="Times New Roman"/>
        <family val="1"/>
      </rPr>
      <t>3</t>
    </r>
  </si>
  <si>
    <r>
      <rPr>
        <sz val="10"/>
        <color indexed="8"/>
        <rFont val="Times New Roman"/>
        <family val="1"/>
      </rPr>
      <t>NaHCO</t>
    </r>
    <r>
      <rPr>
        <vertAlign val="subscript"/>
        <sz val="10"/>
        <color indexed="8"/>
        <rFont val="Times New Roman"/>
        <family val="1"/>
      </rPr>
      <t>3</t>
    </r>
  </si>
  <si>
    <r>
      <rPr>
        <sz val="10"/>
        <color indexed="8"/>
        <rFont val="Times New Roman"/>
        <family val="1"/>
      </rPr>
      <t>FeCO</t>
    </r>
    <r>
      <rPr>
        <vertAlign val="subscript"/>
        <sz val="10"/>
        <color indexed="8"/>
        <rFont val="Times New Roman"/>
        <family val="1"/>
      </rPr>
      <t>3</t>
    </r>
  </si>
  <si>
    <r>
      <rPr>
        <sz val="10"/>
        <color indexed="8"/>
        <rFont val="Times New Roman"/>
        <family val="1"/>
      </rPr>
      <t>MnCO</t>
    </r>
    <r>
      <rPr>
        <vertAlign val="subscript"/>
        <sz val="10"/>
        <color indexed="8"/>
        <rFont val="Times New Roman"/>
        <family val="1"/>
      </rPr>
      <t>3</t>
    </r>
  </si>
  <si>
    <r>
      <rPr>
        <sz val="10"/>
        <color indexed="8"/>
        <rFont val="Times New Roman"/>
        <family val="1"/>
      </rPr>
      <t>BaCO</t>
    </r>
    <r>
      <rPr>
        <vertAlign val="subscript"/>
        <sz val="10"/>
        <color indexed="8"/>
        <rFont val="Times New Roman"/>
        <family val="1"/>
      </rPr>
      <t>3</t>
    </r>
  </si>
  <si>
    <r>
      <rPr>
        <sz val="10"/>
        <color indexed="8"/>
        <rFont val="Times New Roman"/>
        <family val="1"/>
      </rPr>
      <t>Li</t>
    </r>
    <r>
      <rPr>
        <vertAlign val="subscript"/>
        <sz val="10"/>
        <color indexed="8"/>
        <rFont val="Times New Roman"/>
        <family val="1"/>
      </rPr>
      <t>2</t>
    </r>
    <r>
      <rPr>
        <sz val="10"/>
        <color indexed="8"/>
        <rFont val="Times New Roman"/>
        <family val="1"/>
      </rPr>
      <t>CO</t>
    </r>
    <r>
      <rPr>
        <vertAlign val="subscript"/>
        <sz val="10"/>
        <color indexed="8"/>
        <rFont val="Times New Roman"/>
        <family val="1"/>
      </rPr>
      <t>3</t>
    </r>
  </si>
  <si>
    <r>
      <rPr>
        <sz val="10"/>
        <color indexed="8"/>
        <rFont val="Times New Roman"/>
        <family val="1"/>
      </rPr>
      <t>K</t>
    </r>
    <r>
      <rPr>
        <vertAlign val="subscript"/>
        <sz val="10"/>
        <color indexed="8"/>
        <rFont val="Times New Roman"/>
        <family val="1"/>
      </rPr>
      <t>2</t>
    </r>
    <r>
      <rPr>
        <sz val="10"/>
        <color indexed="8"/>
        <rFont val="Times New Roman"/>
        <family val="1"/>
      </rPr>
      <t>CO</t>
    </r>
    <r>
      <rPr>
        <vertAlign val="subscript"/>
        <sz val="10"/>
        <color indexed="8"/>
        <rFont val="Times New Roman"/>
        <family val="1"/>
      </rPr>
      <t>3</t>
    </r>
  </si>
  <si>
    <r>
      <rPr>
        <sz val="10"/>
        <color indexed="8"/>
        <rFont val="Times New Roman"/>
        <family val="1"/>
      </rPr>
      <t>SrCO</t>
    </r>
    <r>
      <rPr>
        <vertAlign val="subscript"/>
        <sz val="10"/>
        <color indexed="8"/>
        <rFont val="Times New Roman"/>
        <family val="1"/>
      </rPr>
      <t>3</t>
    </r>
  </si>
  <si>
    <r>
      <rPr>
        <sz val="10"/>
        <color indexed="8"/>
        <rFont val="Times New Roman"/>
        <family val="1"/>
      </rPr>
      <t>CaMg(CO</t>
    </r>
    <r>
      <rPr>
        <vertAlign val="subscript"/>
        <sz val="10"/>
        <color indexed="8"/>
        <rFont val="Times New Roman"/>
        <family val="1"/>
      </rPr>
      <t>3</t>
    </r>
    <r>
      <rPr>
        <sz val="10"/>
        <color indexed="8"/>
        <rFont val="Times New Roman"/>
        <family val="1"/>
      </rPr>
      <t>)</t>
    </r>
    <r>
      <rPr>
        <vertAlign val="subscript"/>
        <sz val="10"/>
        <color indexed="8"/>
        <rFont val="Times New Roman"/>
        <family val="1"/>
      </rPr>
      <t>2</t>
    </r>
  </si>
  <si>
    <r>
      <rPr>
        <sz val="10"/>
        <rFont val="宋体"/>
        <family val="3"/>
        <charset val="134"/>
      </rPr>
      <t>一、</t>
    </r>
    <r>
      <rPr>
        <sz val="10"/>
        <rFont val="Times New Roman"/>
        <family val="1"/>
      </rPr>
      <t>VOC</t>
    </r>
    <r>
      <rPr>
        <sz val="10"/>
        <rFont val="宋体"/>
        <family val="3"/>
        <charset val="134"/>
      </rPr>
      <t>排放源</t>
    </r>
  </si>
  <si>
    <t>1.若VOCs未经燃烧处理且成份中并未包含CH4，则此部份无需计算。
2.若VOCs未经燃烧处理，但其成份包含CH4者，需依据CH4浓度计算排放量，若未知CH4浓度时，则以流量计算排放量。
3.若VOCs经燃烧处理，则采VOC浓度来进行计算，VOC浓度请择一单位(ppm或mg/L)填写，切勿两者同时填写。
4.VOCs捕集(预处理)设备捕集率及燃烧设备效率之数值介于0~1之间。</t>
  </si>
  <si>
    <r>
      <rPr>
        <sz val="10"/>
        <rFont val="Times New Roman"/>
        <family val="1"/>
      </rPr>
      <t>VOCs</t>
    </r>
    <r>
      <rPr>
        <sz val="10"/>
        <rFont val="宋体"/>
        <family val="3"/>
        <charset val="134"/>
      </rPr>
      <t>排放源</t>
    </r>
  </si>
  <si>
    <t>排放系数考虑参数</t>
  </si>
  <si>
    <t>排放系数</t>
  </si>
  <si>
    <t>VOCs浓度</t>
  </si>
  <si>
    <t>CH4浓度(ppm)</t>
  </si>
  <si>
    <t>废气补集系统补集率(％)</t>
  </si>
  <si>
    <t>燃烧设备效率(％)</t>
  </si>
  <si>
    <t>系数选用</t>
  </si>
  <si>
    <t>VOCs资料</t>
  </si>
  <si>
    <t>产品/原料名称</t>
  </si>
  <si>
    <t>设备名称</t>
  </si>
  <si>
    <t>以CH4浓度表示(ppm)</t>
  </si>
  <si>
    <t>以CH4浓度表示(mg/L)</t>
  </si>
  <si>
    <t>排放系数计算方法</t>
  </si>
  <si>
    <t>预设系数</t>
  </si>
  <si>
    <t>未经燃烧且含CH4</t>
  </si>
  <si>
    <r>
      <rPr>
        <sz val="10"/>
        <rFont val="Times New Roman"/>
        <family val="1"/>
      </rPr>
      <t>VOCs</t>
    </r>
    <r>
      <rPr>
        <sz val="10"/>
        <rFont val="宋体"/>
        <family val="3"/>
        <charset val="134"/>
      </rPr>
      <t>逸散</t>
    </r>
  </si>
  <si>
    <t>无处理设备</t>
  </si>
  <si>
    <r>
      <rPr>
        <sz val="10"/>
        <rFont val="Times New Roman"/>
        <family val="1"/>
      </rPr>
      <t>kg / Nm</t>
    </r>
    <r>
      <rPr>
        <vertAlign val="superscript"/>
        <sz val="10"/>
        <rFont val="Times New Roman"/>
        <family val="1"/>
      </rPr>
      <t>3</t>
    </r>
  </si>
  <si>
    <t>注1</t>
  </si>
  <si>
    <r>
      <rPr>
        <sz val="10"/>
        <rFont val="宋体"/>
        <family val="3"/>
        <charset val="134"/>
      </rPr>
      <t>已知</t>
    </r>
    <r>
      <rPr>
        <sz val="10"/>
        <rFont val="Times New Roman"/>
        <family val="1"/>
      </rPr>
      <t>VOCs</t>
    </r>
    <r>
      <rPr>
        <sz val="10"/>
        <rFont val="宋体"/>
        <family val="3"/>
        <charset val="134"/>
      </rPr>
      <t>浓度</t>
    </r>
  </si>
  <si>
    <t>燃烧处理</t>
  </si>
  <si>
    <t>注3、注4</t>
  </si>
  <si>
    <t>NMHC浓度(ppm)</t>
  </si>
  <si>
    <t>NMHC浓度(mg/L)</t>
  </si>
  <si>
    <t>注：1.NMHC浓度为THC浓度减CH4浓度
    2.CH4排放系数＝VOCs浓度 × 16/22.4
    3.CO2排放系数＝CO2排放因子 × 废气补集系统补集率 × 燃烧设备效率
    4.CO2排放系数＝VOCs浓度 × 44/22.4 × 废气补集系统补集率 × 燃烧设备效率
    5.CH4排放系数＝CH4浓度 × 16/22.4 × (1-废气补集系统补集率 × 燃烧设备效率)
    6.CO2排放系数＝VOCs浓度 × 44/16 ×</t>
  </si>
  <si>
    <t>二、溶剂、喷雾剂及冷媒使用（修改第三卷 表7.9）</t>
  </si>
  <si>
    <t>1.包括清洗制程中使用溶剂，或空调与冷冻设备之冷媒外泄，以及灭火器(包括CO2及HFCs)或喷雾器的使用，而造成二氧化碳或含氟化合物气体的逸散。
2.若统计该物种之采购量或委外补充量有问难，亦可采用逸散系数来估算。
3.若后续设置有废气防制设备，则请分别填写其消除率及使用率，其数值介于0~1之间。</t>
  </si>
  <si>
    <t>1.排放系数法</t>
  </si>
  <si>
    <r>
      <rPr>
        <sz val="10"/>
        <rFont val="宋体"/>
        <family val="3"/>
        <charset val="134"/>
      </rPr>
      <t>结合设备填料选择类型（子应用），再根据填料量所处区间位置选取运行排放系数</t>
    </r>
  </si>
  <si>
    <t>注：1.排放系数＝排放因子 × (1-防治设备回收率×防治设备使用率)
         2.排放因子设定范围可参考表9、设备之冷媒溢散率排放因子。</t>
  </si>
  <si>
    <t>名称</t>
  </si>
  <si>
    <r>
      <rPr>
        <sz val="10"/>
        <color theme="1"/>
        <rFont val="宋体"/>
        <family val="3"/>
        <charset val="134"/>
      </rPr>
      <t>排放系数</t>
    </r>
  </si>
  <si>
    <t>出处</t>
  </si>
  <si>
    <r>
      <rPr>
        <sz val="10"/>
        <color theme="1"/>
        <rFont val="Times New Roman"/>
        <family val="1"/>
      </rPr>
      <t>2006</t>
    </r>
    <r>
      <rPr>
        <sz val="10"/>
        <color theme="1"/>
        <rFont val="宋体"/>
        <family val="3"/>
        <charset val="134"/>
      </rPr>
      <t>年</t>
    </r>
    <r>
      <rPr>
        <sz val="10"/>
        <color theme="1"/>
        <rFont val="Times New Roman"/>
        <family val="1"/>
      </rPr>
      <t>IPCC</t>
    </r>
    <r>
      <rPr>
        <sz val="10"/>
        <color theme="1"/>
        <rFont val="宋体"/>
        <family val="3"/>
        <charset val="134"/>
      </rPr>
      <t>国家温室气体清单指南第三卷</t>
    </r>
    <r>
      <rPr>
        <sz val="10"/>
        <color theme="1"/>
        <rFont val="Times New Roman"/>
        <family val="1"/>
      </rPr>
      <t>7.6.2.2</t>
    </r>
  </si>
  <si>
    <t>2.采购量或委外补充量法</t>
  </si>
  <si>
    <t>温室气体化学式</t>
  </si>
  <si>
    <t>数值</t>
  </si>
  <si>
    <t>来源</t>
  </si>
  <si>
    <r>
      <rPr>
        <sz val="10"/>
        <rFont val="Times New Roman"/>
        <family val="1"/>
      </rPr>
      <t>CO2</t>
    </r>
    <r>
      <rPr>
        <sz val="10"/>
        <rFont val="宋体"/>
        <family val="3"/>
        <charset val="134"/>
      </rPr>
      <t>二氧化碳</t>
    </r>
  </si>
  <si>
    <t>IPCC第五次评估报告（2013）</t>
  </si>
  <si>
    <r>
      <rPr>
        <sz val="10"/>
        <rFont val="Times New Roman"/>
        <family val="1"/>
      </rPr>
      <t>CH4</t>
    </r>
    <r>
      <rPr>
        <sz val="10"/>
        <rFont val="宋体"/>
        <family val="3"/>
        <charset val="134"/>
      </rPr>
      <t>甲烷</t>
    </r>
  </si>
  <si>
    <t>N2O氧化亚氮</t>
  </si>
  <si>
    <r>
      <rPr>
        <sz val="10"/>
        <rFont val="Times New Roman"/>
        <family val="1"/>
      </rPr>
      <t>HFC-23/R-23</t>
    </r>
    <r>
      <rPr>
        <sz val="10"/>
        <rFont val="宋体"/>
        <family val="3"/>
        <charset val="134"/>
      </rPr>
      <t>三氟甲烷，</t>
    </r>
    <r>
      <rPr>
        <sz val="10"/>
        <rFont val="Times New Roman"/>
        <family val="1"/>
      </rPr>
      <t>CHF3</t>
    </r>
  </si>
  <si>
    <r>
      <rPr>
        <sz val="10"/>
        <rFont val="Times New Roman"/>
        <family val="1"/>
      </rPr>
      <t>HFC-32/R-32</t>
    </r>
    <r>
      <rPr>
        <sz val="10"/>
        <rFont val="宋体"/>
        <family val="3"/>
        <charset val="134"/>
      </rPr>
      <t>二氟甲烷，</t>
    </r>
    <r>
      <rPr>
        <sz val="10"/>
        <rFont val="Times New Roman"/>
        <family val="1"/>
      </rPr>
      <t>CH2F2</t>
    </r>
  </si>
  <si>
    <r>
      <rPr>
        <sz val="10"/>
        <rFont val="Times New Roman"/>
        <family val="1"/>
      </rPr>
      <t>HFC-41</t>
    </r>
    <r>
      <rPr>
        <sz val="10"/>
        <rFont val="宋体"/>
        <family val="3"/>
        <charset val="134"/>
      </rPr>
      <t>一氟甲烷，</t>
    </r>
    <r>
      <rPr>
        <sz val="10"/>
        <rFont val="Times New Roman"/>
        <family val="1"/>
      </rPr>
      <t>CH3F</t>
    </r>
  </si>
  <si>
    <r>
      <rPr>
        <sz val="10"/>
        <rFont val="Times New Roman"/>
        <family val="1"/>
      </rPr>
      <t>HFC-125/R-125</t>
    </r>
    <r>
      <rPr>
        <sz val="10"/>
        <rFont val="宋体"/>
        <family val="3"/>
        <charset val="134"/>
      </rPr>
      <t>，</t>
    </r>
    <r>
      <rPr>
        <sz val="10"/>
        <rFont val="Times New Roman"/>
        <family val="1"/>
      </rPr>
      <t>1,1,1,2,2-</t>
    </r>
    <r>
      <rPr>
        <sz val="10"/>
        <rFont val="宋体"/>
        <family val="3"/>
        <charset val="134"/>
      </rPr>
      <t>五氟乙烷，</t>
    </r>
    <r>
      <rPr>
        <sz val="10"/>
        <rFont val="Times New Roman"/>
        <family val="1"/>
      </rPr>
      <t>C2HF5</t>
    </r>
  </si>
  <si>
    <r>
      <rPr>
        <sz val="10"/>
        <rFont val="Times New Roman"/>
        <family val="1"/>
      </rPr>
      <t>HFC-134</t>
    </r>
    <r>
      <rPr>
        <sz val="10"/>
        <rFont val="宋体"/>
        <family val="3"/>
        <charset val="134"/>
      </rPr>
      <t>，</t>
    </r>
    <r>
      <rPr>
        <sz val="10"/>
        <rFont val="Times New Roman"/>
        <family val="1"/>
      </rPr>
      <t>1,1,2,2-</t>
    </r>
    <r>
      <rPr>
        <sz val="10"/>
        <rFont val="宋体"/>
        <family val="3"/>
        <charset val="134"/>
      </rPr>
      <t>四氟乙烷，</t>
    </r>
    <r>
      <rPr>
        <sz val="10"/>
        <rFont val="Times New Roman"/>
        <family val="1"/>
      </rPr>
      <t>C2H2F4</t>
    </r>
  </si>
  <si>
    <r>
      <rPr>
        <sz val="10"/>
        <rFont val="Times New Roman"/>
        <family val="1"/>
      </rPr>
      <t>HFC-134a/R-134a</t>
    </r>
    <r>
      <rPr>
        <sz val="10"/>
        <rFont val="宋体"/>
        <family val="3"/>
        <charset val="134"/>
      </rPr>
      <t>，</t>
    </r>
    <r>
      <rPr>
        <sz val="10"/>
        <rFont val="Times New Roman"/>
        <family val="1"/>
      </rPr>
      <t>1,1,1,2-</t>
    </r>
    <r>
      <rPr>
        <sz val="10"/>
        <rFont val="宋体"/>
        <family val="3"/>
        <charset val="134"/>
      </rPr>
      <t>四氟乙烷，</t>
    </r>
    <r>
      <rPr>
        <sz val="10"/>
        <rFont val="Times New Roman"/>
        <family val="1"/>
      </rPr>
      <t>C2H2F4</t>
    </r>
  </si>
  <si>
    <r>
      <rPr>
        <sz val="10"/>
        <rFont val="Times New Roman"/>
        <family val="1"/>
      </rPr>
      <t>HFC-143</t>
    </r>
    <r>
      <rPr>
        <sz val="10"/>
        <rFont val="宋体"/>
        <family val="3"/>
        <charset val="134"/>
      </rPr>
      <t>，</t>
    </r>
    <r>
      <rPr>
        <sz val="10"/>
        <rFont val="Times New Roman"/>
        <family val="1"/>
      </rPr>
      <t>1,1,2-</t>
    </r>
    <r>
      <rPr>
        <sz val="10"/>
        <rFont val="宋体"/>
        <family val="3"/>
        <charset val="134"/>
      </rPr>
      <t>三氟乙烷，</t>
    </r>
    <r>
      <rPr>
        <sz val="10"/>
        <rFont val="Times New Roman"/>
        <family val="1"/>
      </rPr>
      <t>CHF2CH2F</t>
    </r>
  </si>
  <si>
    <r>
      <rPr>
        <sz val="10"/>
        <rFont val="Times New Roman"/>
        <family val="1"/>
      </rPr>
      <t>HFC-143a/R-143a</t>
    </r>
    <r>
      <rPr>
        <sz val="10"/>
        <rFont val="宋体"/>
        <family val="3"/>
        <charset val="134"/>
      </rPr>
      <t>，</t>
    </r>
    <r>
      <rPr>
        <sz val="10"/>
        <rFont val="Times New Roman"/>
        <family val="1"/>
      </rPr>
      <t>1,1,1-</t>
    </r>
    <r>
      <rPr>
        <sz val="10"/>
        <rFont val="宋体"/>
        <family val="3"/>
        <charset val="134"/>
      </rPr>
      <t>三氟乙烷，</t>
    </r>
    <r>
      <rPr>
        <sz val="10"/>
        <rFont val="Times New Roman"/>
        <family val="1"/>
      </rPr>
      <t>C2H3F3</t>
    </r>
  </si>
  <si>
    <r>
      <rPr>
        <sz val="10"/>
        <rFont val="Times New Roman"/>
        <family val="1"/>
      </rPr>
      <t>HFC-152</t>
    </r>
    <r>
      <rPr>
        <sz val="10"/>
        <rFont val="宋体"/>
        <family val="3"/>
        <charset val="134"/>
      </rPr>
      <t>，</t>
    </r>
    <r>
      <rPr>
        <sz val="10"/>
        <rFont val="Times New Roman"/>
        <family val="1"/>
      </rPr>
      <t>1,2-</t>
    </r>
    <r>
      <rPr>
        <sz val="10"/>
        <rFont val="宋体"/>
        <family val="3"/>
        <charset val="134"/>
      </rPr>
      <t>二氟乙烷，</t>
    </r>
    <r>
      <rPr>
        <sz val="10"/>
        <rFont val="Times New Roman"/>
        <family val="1"/>
      </rPr>
      <t>CH2FCH2F</t>
    </r>
  </si>
  <si>
    <r>
      <rPr>
        <sz val="10"/>
        <rFont val="Times New Roman"/>
        <family val="1"/>
      </rPr>
      <t>HFC-152a/R-152a</t>
    </r>
    <r>
      <rPr>
        <sz val="10"/>
        <rFont val="宋体"/>
        <family val="3"/>
        <charset val="134"/>
      </rPr>
      <t>，</t>
    </r>
    <r>
      <rPr>
        <sz val="10"/>
        <rFont val="Times New Roman"/>
        <family val="1"/>
      </rPr>
      <t>1,1-</t>
    </r>
    <r>
      <rPr>
        <sz val="10"/>
        <rFont val="宋体"/>
        <family val="3"/>
        <charset val="134"/>
      </rPr>
      <t>二氟乙烷，</t>
    </r>
    <r>
      <rPr>
        <sz val="10"/>
        <rFont val="Times New Roman"/>
        <family val="1"/>
      </rPr>
      <t>C2H4F2</t>
    </r>
  </si>
  <si>
    <r>
      <rPr>
        <sz val="10"/>
        <rFont val="Times New Roman"/>
        <family val="1"/>
      </rPr>
      <t>HFC-161</t>
    </r>
    <r>
      <rPr>
        <sz val="10"/>
        <rFont val="宋体"/>
        <family val="3"/>
        <charset val="134"/>
      </rPr>
      <t>，一氟乙烷，</t>
    </r>
    <r>
      <rPr>
        <sz val="10"/>
        <rFont val="Times New Roman"/>
        <family val="1"/>
      </rPr>
      <t>CH3CH2F</t>
    </r>
  </si>
  <si>
    <r>
      <rPr>
        <sz val="10"/>
        <rFont val="Times New Roman"/>
        <family val="1"/>
      </rPr>
      <t>HFC-227ea</t>
    </r>
    <r>
      <rPr>
        <sz val="10"/>
        <rFont val="宋体"/>
        <family val="3"/>
        <charset val="134"/>
      </rPr>
      <t>，</t>
    </r>
    <r>
      <rPr>
        <sz val="10"/>
        <rFont val="Times New Roman"/>
        <family val="1"/>
      </rPr>
      <t>1,1,1,2,3,3,3-</t>
    </r>
    <r>
      <rPr>
        <sz val="10"/>
        <rFont val="宋体"/>
        <family val="3"/>
        <charset val="134"/>
      </rPr>
      <t>七氟丙烷，</t>
    </r>
    <r>
      <rPr>
        <sz val="10"/>
        <rFont val="Times New Roman"/>
        <family val="1"/>
      </rPr>
      <t>CF3CHFCF3</t>
    </r>
  </si>
  <si>
    <r>
      <rPr>
        <sz val="10"/>
        <rFont val="Times New Roman"/>
        <family val="1"/>
      </rPr>
      <t>HFC-236cb</t>
    </r>
    <r>
      <rPr>
        <sz val="10"/>
        <rFont val="宋体"/>
        <family val="3"/>
        <charset val="134"/>
      </rPr>
      <t>，</t>
    </r>
    <r>
      <rPr>
        <sz val="10"/>
        <rFont val="Times New Roman"/>
        <family val="1"/>
      </rPr>
      <t>1,1,1,2,2,3-</t>
    </r>
    <r>
      <rPr>
        <sz val="10"/>
        <rFont val="宋体"/>
        <family val="3"/>
        <charset val="134"/>
      </rPr>
      <t>六氟丙烷，</t>
    </r>
    <r>
      <rPr>
        <sz val="10"/>
        <rFont val="Times New Roman"/>
        <family val="1"/>
      </rPr>
      <t>CH2FCF2CF3</t>
    </r>
  </si>
  <si>
    <r>
      <rPr>
        <sz val="10"/>
        <rFont val="Times New Roman"/>
        <family val="1"/>
      </rPr>
      <t>HFC-236ea</t>
    </r>
    <r>
      <rPr>
        <sz val="10"/>
        <rFont val="宋体"/>
        <family val="3"/>
        <charset val="134"/>
      </rPr>
      <t>，</t>
    </r>
    <r>
      <rPr>
        <sz val="10"/>
        <rFont val="Times New Roman"/>
        <family val="1"/>
      </rPr>
      <t>1,1,1,2,3,3-</t>
    </r>
    <r>
      <rPr>
        <sz val="10"/>
        <rFont val="宋体"/>
        <family val="3"/>
        <charset val="134"/>
      </rPr>
      <t>六氟丙烷，</t>
    </r>
    <r>
      <rPr>
        <sz val="10"/>
        <rFont val="Times New Roman"/>
        <family val="1"/>
      </rPr>
      <t>CHF2CHFCF3</t>
    </r>
  </si>
  <si>
    <r>
      <rPr>
        <sz val="10"/>
        <rFont val="Times New Roman"/>
        <family val="1"/>
      </rPr>
      <t>HFC-236fa</t>
    </r>
    <r>
      <rPr>
        <sz val="10"/>
        <rFont val="宋体"/>
        <family val="3"/>
        <charset val="134"/>
      </rPr>
      <t>，</t>
    </r>
    <r>
      <rPr>
        <sz val="10"/>
        <rFont val="Times New Roman"/>
        <family val="1"/>
      </rPr>
      <t>1,1,1,3,3,3-</t>
    </r>
    <r>
      <rPr>
        <sz val="10"/>
        <rFont val="宋体"/>
        <family val="3"/>
        <charset val="134"/>
      </rPr>
      <t>六氟丙烷，</t>
    </r>
    <r>
      <rPr>
        <sz val="10"/>
        <rFont val="Times New Roman"/>
        <family val="1"/>
      </rPr>
      <t>C3H2F6</t>
    </r>
  </si>
  <si>
    <r>
      <rPr>
        <sz val="10"/>
        <rFont val="Times New Roman"/>
        <family val="1"/>
      </rPr>
      <t>HFC-245ca</t>
    </r>
    <r>
      <rPr>
        <sz val="10"/>
        <rFont val="宋体"/>
        <family val="3"/>
        <charset val="134"/>
      </rPr>
      <t>，</t>
    </r>
    <r>
      <rPr>
        <sz val="10"/>
        <rFont val="Times New Roman"/>
        <family val="1"/>
      </rPr>
      <t>1,1,2,2,3-</t>
    </r>
    <r>
      <rPr>
        <sz val="10"/>
        <rFont val="宋体"/>
        <family val="3"/>
        <charset val="134"/>
      </rPr>
      <t>五氟丙烷，</t>
    </r>
    <r>
      <rPr>
        <sz val="10"/>
        <rFont val="Times New Roman"/>
        <family val="1"/>
      </rPr>
      <t>CH2FCF2CHF2</t>
    </r>
  </si>
  <si>
    <r>
      <rPr>
        <sz val="10"/>
        <rFont val="Times New Roman"/>
        <family val="1"/>
      </rPr>
      <t>HFC-245fa</t>
    </r>
    <r>
      <rPr>
        <sz val="10"/>
        <rFont val="宋体"/>
        <family val="3"/>
        <charset val="134"/>
      </rPr>
      <t>，</t>
    </r>
    <r>
      <rPr>
        <sz val="10"/>
        <rFont val="Times New Roman"/>
        <family val="1"/>
      </rPr>
      <t>1,1,1,3,3-</t>
    </r>
    <r>
      <rPr>
        <sz val="10"/>
        <rFont val="宋体"/>
        <family val="3"/>
        <charset val="134"/>
      </rPr>
      <t>五氟丙烷，</t>
    </r>
    <r>
      <rPr>
        <sz val="10"/>
        <rFont val="Times New Roman"/>
        <family val="1"/>
      </rPr>
      <t>CHF2CH2CF3</t>
    </r>
  </si>
  <si>
    <r>
      <rPr>
        <sz val="10"/>
        <rFont val="Times New Roman"/>
        <family val="1"/>
      </rPr>
      <t>HFC-365mfc</t>
    </r>
    <r>
      <rPr>
        <sz val="10"/>
        <rFont val="宋体"/>
        <family val="3"/>
        <charset val="134"/>
      </rPr>
      <t>，</t>
    </r>
    <r>
      <rPr>
        <sz val="10"/>
        <rFont val="Times New Roman"/>
        <family val="1"/>
      </rPr>
      <t>1,1,1,3,3-</t>
    </r>
    <r>
      <rPr>
        <sz val="10"/>
        <rFont val="宋体"/>
        <family val="3"/>
        <charset val="134"/>
      </rPr>
      <t>五氟丁烷，</t>
    </r>
    <r>
      <rPr>
        <sz val="10"/>
        <rFont val="Times New Roman"/>
        <family val="1"/>
      </rPr>
      <t>CF3CH2CF2CH3</t>
    </r>
  </si>
  <si>
    <r>
      <rPr>
        <sz val="10"/>
        <rFont val="Times New Roman"/>
        <family val="1"/>
      </rPr>
      <t>HFC-4310mee</t>
    </r>
    <r>
      <rPr>
        <sz val="10"/>
        <rFont val="宋体"/>
        <family val="3"/>
        <charset val="134"/>
      </rPr>
      <t>，</t>
    </r>
    <r>
      <rPr>
        <sz val="10"/>
        <rFont val="Times New Roman"/>
        <family val="1"/>
      </rPr>
      <t>1,1,1,2,2,3,4,5,5,5-</t>
    </r>
    <r>
      <rPr>
        <sz val="10"/>
        <rFont val="宋体"/>
        <family val="3"/>
        <charset val="134"/>
      </rPr>
      <t>十氟戊烷，</t>
    </r>
    <r>
      <rPr>
        <sz val="10"/>
        <rFont val="Times New Roman"/>
        <family val="1"/>
      </rPr>
      <t>CF3CHFCHFCF2CF3</t>
    </r>
  </si>
  <si>
    <r>
      <rPr>
        <sz val="10"/>
        <rFont val="Times New Roman"/>
        <family val="1"/>
      </rPr>
      <t>R401a</t>
    </r>
    <r>
      <rPr>
        <sz val="10"/>
        <rFont val="宋体"/>
        <family val="3"/>
        <charset val="134"/>
      </rPr>
      <t>，</t>
    </r>
    <r>
      <rPr>
        <sz val="10"/>
        <rFont val="Times New Roman"/>
        <family val="1"/>
      </rPr>
      <t>R22/152a/124</t>
    </r>
    <r>
      <rPr>
        <sz val="10"/>
        <rFont val="宋体"/>
        <family val="3"/>
        <charset val="134"/>
      </rPr>
      <t>（</t>
    </r>
    <r>
      <rPr>
        <sz val="10"/>
        <rFont val="Times New Roman"/>
        <family val="1"/>
      </rPr>
      <t>53/13/34</t>
    </r>
    <r>
      <rPr>
        <sz val="10"/>
        <rFont val="宋体"/>
        <family val="3"/>
        <charset val="134"/>
      </rPr>
      <t>）</t>
    </r>
  </si>
  <si>
    <r>
      <rPr>
        <sz val="10"/>
        <rFont val="Times New Roman"/>
        <family val="1"/>
      </rPr>
      <t>2006</t>
    </r>
    <r>
      <rPr>
        <sz val="10"/>
        <rFont val="宋体"/>
        <family val="3"/>
        <charset val="134"/>
      </rPr>
      <t>版</t>
    </r>
    <r>
      <rPr>
        <sz val="10"/>
        <rFont val="Times New Roman"/>
        <family val="1"/>
      </rPr>
      <t>IPCC</t>
    </r>
    <r>
      <rPr>
        <sz val="10"/>
        <rFont val="宋体"/>
        <family val="3"/>
        <charset val="134"/>
      </rPr>
      <t>第三卷第七章表</t>
    </r>
    <r>
      <rPr>
        <sz val="10"/>
        <rFont val="Times New Roman"/>
        <family val="1"/>
      </rPr>
      <t>7.8</t>
    </r>
  </si>
  <si>
    <r>
      <rPr>
        <sz val="10"/>
        <rFont val="Times New Roman"/>
        <family val="1"/>
      </rPr>
      <t>R401b</t>
    </r>
    <r>
      <rPr>
        <sz val="10"/>
        <rFont val="宋体"/>
        <family val="3"/>
        <charset val="134"/>
      </rPr>
      <t>，</t>
    </r>
    <r>
      <rPr>
        <sz val="10"/>
        <rFont val="Times New Roman"/>
        <family val="1"/>
      </rPr>
      <t>R22/152a/124</t>
    </r>
    <r>
      <rPr>
        <sz val="10"/>
        <rFont val="宋体"/>
        <family val="3"/>
        <charset val="134"/>
      </rPr>
      <t>（</t>
    </r>
    <r>
      <rPr>
        <sz val="10"/>
        <rFont val="Times New Roman"/>
        <family val="1"/>
      </rPr>
      <t>61/11/28</t>
    </r>
    <r>
      <rPr>
        <sz val="10"/>
        <rFont val="宋体"/>
        <family val="3"/>
        <charset val="134"/>
      </rPr>
      <t>）</t>
    </r>
  </si>
  <si>
    <r>
      <rPr>
        <sz val="10"/>
        <rFont val="Times New Roman"/>
        <family val="1"/>
      </rPr>
      <t>R404a</t>
    </r>
    <r>
      <rPr>
        <sz val="10"/>
        <rFont val="宋体"/>
        <family val="3"/>
        <charset val="134"/>
      </rPr>
      <t>，</t>
    </r>
    <r>
      <rPr>
        <sz val="10"/>
        <rFont val="Times New Roman"/>
        <family val="1"/>
      </rPr>
      <t>R125/143a/134a</t>
    </r>
    <r>
      <rPr>
        <sz val="10"/>
        <rFont val="宋体"/>
        <family val="3"/>
        <charset val="134"/>
      </rPr>
      <t>（</t>
    </r>
    <r>
      <rPr>
        <sz val="10"/>
        <rFont val="Times New Roman"/>
        <family val="1"/>
      </rPr>
      <t>44/52/4</t>
    </r>
    <r>
      <rPr>
        <sz val="10"/>
        <rFont val="宋体"/>
        <family val="3"/>
        <charset val="134"/>
      </rPr>
      <t>）</t>
    </r>
  </si>
  <si>
    <r>
      <rPr>
        <sz val="10"/>
        <rFont val="Times New Roman"/>
        <family val="1"/>
      </rPr>
      <t>R407a</t>
    </r>
    <r>
      <rPr>
        <sz val="10"/>
        <rFont val="宋体"/>
        <family val="3"/>
        <charset val="134"/>
      </rPr>
      <t>，</t>
    </r>
    <r>
      <rPr>
        <sz val="10"/>
        <rFont val="Times New Roman"/>
        <family val="1"/>
      </rPr>
      <t>R32/125/134a</t>
    </r>
    <r>
      <rPr>
        <sz val="10"/>
        <rFont val="宋体"/>
        <family val="3"/>
        <charset val="134"/>
      </rPr>
      <t>（</t>
    </r>
    <r>
      <rPr>
        <sz val="10"/>
        <rFont val="Times New Roman"/>
        <family val="1"/>
      </rPr>
      <t>20/40/40</t>
    </r>
    <r>
      <rPr>
        <sz val="10"/>
        <rFont val="宋体"/>
        <family val="3"/>
        <charset val="134"/>
      </rPr>
      <t>）</t>
    </r>
  </si>
  <si>
    <r>
      <rPr>
        <sz val="10"/>
        <rFont val="Times New Roman"/>
        <family val="1"/>
      </rPr>
      <t>R407b</t>
    </r>
    <r>
      <rPr>
        <sz val="10"/>
        <rFont val="宋体"/>
        <family val="3"/>
        <charset val="134"/>
      </rPr>
      <t>，</t>
    </r>
    <r>
      <rPr>
        <sz val="10"/>
        <rFont val="Times New Roman"/>
        <family val="1"/>
      </rPr>
      <t>R32/125/134a</t>
    </r>
    <r>
      <rPr>
        <sz val="10"/>
        <rFont val="宋体"/>
        <family val="3"/>
        <charset val="134"/>
      </rPr>
      <t>（</t>
    </r>
    <r>
      <rPr>
        <sz val="10"/>
        <rFont val="Times New Roman"/>
        <family val="1"/>
      </rPr>
      <t>10/70/20</t>
    </r>
    <r>
      <rPr>
        <sz val="10"/>
        <rFont val="宋体"/>
        <family val="3"/>
        <charset val="134"/>
      </rPr>
      <t>）</t>
    </r>
  </si>
  <si>
    <r>
      <rPr>
        <sz val="10"/>
        <rFont val="Times New Roman"/>
        <family val="1"/>
      </rPr>
      <t>R407c</t>
    </r>
    <r>
      <rPr>
        <sz val="10"/>
        <rFont val="宋体"/>
        <family val="3"/>
        <charset val="134"/>
      </rPr>
      <t>，</t>
    </r>
    <r>
      <rPr>
        <sz val="10"/>
        <rFont val="Times New Roman"/>
        <family val="1"/>
      </rPr>
      <t>R32/125/134a</t>
    </r>
    <r>
      <rPr>
        <sz val="10"/>
        <rFont val="宋体"/>
        <family val="3"/>
        <charset val="134"/>
      </rPr>
      <t>（</t>
    </r>
    <r>
      <rPr>
        <sz val="10"/>
        <rFont val="Times New Roman"/>
        <family val="1"/>
      </rPr>
      <t>23/25/52</t>
    </r>
    <r>
      <rPr>
        <sz val="10"/>
        <rFont val="宋体"/>
        <family val="3"/>
        <charset val="134"/>
      </rPr>
      <t>）</t>
    </r>
  </si>
  <si>
    <r>
      <rPr>
        <sz val="10"/>
        <rFont val="Times New Roman"/>
        <family val="1"/>
      </rPr>
      <t>R408a</t>
    </r>
    <r>
      <rPr>
        <sz val="10"/>
        <rFont val="宋体"/>
        <family val="3"/>
        <charset val="134"/>
      </rPr>
      <t>，</t>
    </r>
    <r>
      <rPr>
        <sz val="10"/>
        <rFont val="Times New Roman"/>
        <family val="1"/>
      </rPr>
      <t>R125/R143a/22</t>
    </r>
    <r>
      <rPr>
        <sz val="10"/>
        <rFont val="宋体"/>
        <family val="3"/>
        <charset val="134"/>
      </rPr>
      <t>（</t>
    </r>
    <r>
      <rPr>
        <sz val="10"/>
        <rFont val="Times New Roman"/>
        <family val="1"/>
      </rPr>
      <t>7/46/47</t>
    </r>
    <r>
      <rPr>
        <sz val="10"/>
        <rFont val="宋体"/>
        <family val="3"/>
        <charset val="134"/>
      </rPr>
      <t>）</t>
    </r>
  </si>
  <si>
    <r>
      <rPr>
        <sz val="10"/>
        <rFont val="Times New Roman"/>
        <family val="1"/>
      </rPr>
      <t>R410a</t>
    </r>
    <r>
      <rPr>
        <sz val="10"/>
        <rFont val="宋体"/>
        <family val="3"/>
        <charset val="134"/>
      </rPr>
      <t>，</t>
    </r>
    <r>
      <rPr>
        <sz val="10"/>
        <rFont val="Times New Roman"/>
        <family val="1"/>
      </rPr>
      <t>R32/125</t>
    </r>
    <r>
      <rPr>
        <sz val="10"/>
        <rFont val="宋体"/>
        <family val="3"/>
        <charset val="134"/>
      </rPr>
      <t>（</t>
    </r>
    <r>
      <rPr>
        <sz val="10"/>
        <rFont val="Times New Roman"/>
        <family val="1"/>
      </rPr>
      <t>50/50</t>
    </r>
    <r>
      <rPr>
        <sz val="10"/>
        <rFont val="宋体"/>
        <family val="3"/>
        <charset val="134"/>
      </rPr>
      <t>）</t>
    </r>
  </si>
  <si>
    <t>R413a，R134a/218/600a(88/9/3)</t>
  </si>
  <si>
    <r>
      <rPr>
        <sz val="10"/>
        <rFont val="Times New Roman"/>
        <family val="1"/>
      </rPr>
      <t>R417a</t>
    </r>
    <r>
      <rPr>
        <sz val="10"/>
        <rFont val="宋体"/>
        <family val="3"/>
        <charset val="134"/>
      </rPr>
      <t>，</t>
    </r>
    <r>
      <rPr>
        <sz val="10"/>
        <rFont val="Times New Roman"/>
        <family val="1"/>
      </rPr>
      <t>R125/134a/600a</t>
    </r>
  </si>
  <si>
    <r>
      <rPr>
        <sz val="10"/>
        <rFont val="Times New Roman"/>
        <family val="1"/>
      </rPr>
      <t>R507</t>
    </r>
    <r>
      <rPr>
        <sz val="10"/>
        <rFont val="宋体"/>
        <family val="3"/>
        <charset val="134"/>
      </rPr>
      <t>，</t>
    </r>
    <r>
      <rPr>
        <sz val="10"/>
        <rFont val="Times New Roman"/>
        <family val="1"/>
      </rPr>
      <t>R125/143a</t>
    </r>
    <r>
      <rPr>
        <sz val="10"/>
        <rFont val="宋体"/>
        <family val="3"/>
        <charset val="134"/>
      </rPr>
      <t>（</t>
    </r>
    <r>
      <rPr>
        <sz val="10"/>
        <rFont val="Times New Roman"/>
        <family val="1"/>
      </rPr>
      <t>50.0/50.0</t>
    </r>
    <r>
      <rPr>
        <sz val="10"/>
        <rFont val="宋体"/>
        <family val="3"/>
        <charset val="134"/>
      </rPr>
      <t>）</t>
    </r>
  </si>
  <si>
    <r>
      <rPr>
        <sz val="10"/>
        <rFont val="Times New Roman"/>
        <family val="1"/>
      </rPr>
      <t>R508B</t>
    </r>
    <r>
      <rPr>
        <sz val="10"/>
        <rFont val="宋体"/>
        <family val="3"/>
        <charset val="134"/>
      </rPr>
      <t>，</t>
    </r>
    <r>
      <rPr>
        <sz val="10"/>
        <rFont val="Times New Roman"/>
        <family val="1"/>
      </rPr>
      <t>R23/R116</t>
    </r>
    <r>
      <rPr>
        <sz val="10"/>
        <rFont val="宋体"/>
        <family val="3"/>
        <charset val="134"/>
      </rPr>
      <t>（</t>
    </r>
    <r>
      <rPr>
        <sz val="10"/>
        <rFont val="Times New Roman"/>
        <family val="1"/>
      </rPr>
      <t>46/54</t>
    </r>
    <r>
      <rPr>
        <sz val="10"/>
        <rFont val="宋体"/>
        <family val="3"/>
        <charset val="134"/>
      </rPr>
      <t>）</t>
    </r>
  </si>
  <si>
    <r>
      <rPr>
        <sz val="10"/>
        <rFont val="Times New Roman"/>
        <family val="1"/>
      </rPr>
      <t>FX80</t>
    </r>
    <r>
      <rPr>
        <sz val="10"/>
        <rFont val="宋体"/>
        <family val="3"/>
        <charset val="134"/>
      </rPr>
      <t>，</t>
    </r>
    <r>
      <rPr>
        <sz val="10"/>
        <rFont val="Times New Roman"/>
        <family val="1"/>
      </rPr>
      <t>R32/125</t>
    </r>
  </si>
  <si>
    <r>
      <rPr>
        <sz val="10"/>
        <rFont val="Times New Roman"/>
        <family val="1"/>
      </rPr>
      <t>PFC-116</t>
    </r>
    <r>
      <rPr>
        <sz val="10"/>
        <rFont val="宋体"/>
        <family val="3"/>
        <charset val="134"/>
      </rPr>
      <t>，六氟乙烷，</t>
    </r>
    <r>
      <rPr>
        <sz val="10"/>
        <rFont val="Times New Roman"/>
        <family val="1"/>
      </rPr>
      <t>C2F6</t>
    </r>
  </si>
  <si>
    <r>
      <rPr>
        <sz val="10"/>
        <rFont val="Times New Roman"/>
        <family val="1"/>
      </rPr>
      <t>PFC-14</t>
    </r>
    <r>
      <rPr>
        <sz val="10"/>
        <rFont val="宋体"/>
        <family val="3"/>
        <charset val="134"/>
      </rPr>
      <t>，四氟化碳，</t>
    </r>
    <r>
      <rPr>
        <sz val="10"/>
        <rFont val="Times New Roman"/>
        <family val="1"/>
      </rPr>
      <t>CF4</t>
    </r>
  </si>
  <si>
    <r>
      <rPr>
        <sz val="10"/>
        <rFont val="Times New Roman"/>
        <family val="1"/>
      </rPr>
      <t>C3F8</t>
    </r>
    <r>
      <rPr>
        <sz val="10"/>
        <rFont val="宋体"/>
        <family val="3"/>
        <charset val="134"/>
      </rPr>
      <t>，全氟丙烷</t>
    </r>
  </si>
  <si>
    <t>C4F8，八氟环丁烷</t>
  </si>
  <si>
    <r>
      <rPr>
        <sz val="10"/>
        <rFont val="Times New Roman"/>
        <family val="1"/>
      </rPr>
      <t>C4F10</t>
    </r>
    <r>
      <rPr>
        <sz val="10"/>
        <rFont val="宋体"/>
        <family val="3"/>
        <charset val="134"/>
      </rPr>
      <t>，全氟丁烷</t>
    </r>
  </si>
  <si>
    <r>
      <rPr>
        <sz val="10"/>
        <rFont val="Times New Roman"/>
        <family val="1"/>
      </rPr>
      <t>C5F12</t>
    </r>
    <r>
      <rPr>
        <sz val="10"/>
        <rFont val="宋体"/>
        <family val="3"/>
        <charset val="134"/>
      </rPr>
      <t>，全氟戊烷</t>
    </r>
  </si>
  <si>
    <r>
      <rPr>
        <sz val="10"/>
        <rFont val="Times New Roman"/>
        <family val="1"/>
      </rPr>
      <t>C6F14</t>
    </r>
    <r>
      <rPr>
        <sz val="10"/>
        <rFont val="宋体"/>
        <family val="3"/>
        <charset val="134"/>
      </rPr>
      <t>，全氟己烷</t>
    </r>
  </si>
  <si>
    <r>
      <rPr>
        <sz val="10"/>
        <rFont val="Times New Roman"/>
        <family val="1"/>
      </rPr>
      <t>NF3</t>
    </r>
    <r>
      <rPr>
        <sz val="10"/>
        <rFont val="宋体"/>
        <family val="3"/>
        <charset val="134"/>
      </rPr>
      <t>，三氟化氮</t>
    </r>
  </si>
  <si>
    <r>
      <rPr>
        <sz val="10"/>
        <rFont val="Times New Roman"/>
        <family val="1"/>
      </rPr>
      <t>SF6</t>
    </r>
    <r>
      <rPr>
        <sz val="10"/>
        <rFont val="宋体"/>
        <family val="3"/>
        <charset val="134"/>
      </rPr>
      <t>，六氟化硫</t>
    </r>
  </si>
  <si>
    <t>R744(CO2)</t>
  </si>
  <si>
    <t>FC-87</t>
  </si>
  <si>
    <t>IPCC第三次评估报告（2001）</t>
  </si>
  <si>
    <t>FC-72</t>
  </si>
  <si>
    <t>HT-70</t>
  </si>
  <si>
    <t>FC-84</t>
  </si>
  <si>
    <t>T&amp;K</t>
  </si>
  <si>
    <t>HT-90</t>
  </si>
  <si>
    <t>FC-77</t>
  </si>
  <si>
    <t>FC-104</t>
  </si>
  <si>
    <t>FC-75</t>
  </si>
  <si>
    <t>HT-110</t>
  </si>
  <si>
    <t>FC-3283</t>
  </si>
  <si>
    <t>HT-135</t>
  </si>
  <si>
    <t>FC-40</t>
  </si>
  <si>
    <t>FC-5320</t>
  </si>
  <si>
    <t>HT-170</t>
  </si>
  <si>
    <t>FC-43</t>
  </si>
  <si>
    <t>HT-200</t>
  </si>
  <si>
    <t>FC-70</t>
  </si>
  <si>
    <t>FC-5312</t>
  </si>
  <si>
    <t>注： 1.采此方法计算时排放系数＝1
         2.温室气体排放量＝活动强度 × 排放系数 × GWP值
         3.数据源：行政院环保署国家温室气体登录平台 http://www.ghgregistry.tw/index.aspx</t>
  </si>
  <si>
    <t xml:space="preserve">    </t>
  </si>
  <si>
    <t>三、化粪池</t>
  </si>
  <si>
    <t>化粪池排放源</t>
  </si>
  <si>
    <t>活动数据参数</t>
  </si>
  <si>
    <t>建筑物类别</t>
  </si>
  <si>
    <t>Bo
kg CH4/kg BOD</t>
  </si>
  <si>
    <t>MCF</t>
  </si>
  <si>
    <r>
      <rPr>
        <sz val="10"/>
        <rFont val="Times New Roman"/>
        <family val="1"/>
      </rPr>
      <t>CH4</t>
    </r>
    <r>
      <rPr>
        <sz val="10"/>
        <rFont val="宋体"/>
        <family val="3"/>
        <charset val="134"/>
      </rPr>
      <t xml:space="preserve">排放因子
</t>
    </r>
    <r>
      <rPr>
        <sz val="10"/>
        <rFont val="Times New Roman"/>
        <family val="1"/>
      </rPr>
      <t>kgCH4/kgBOD</t>
    </r>
  </si>
  <si>
    <r>
      <rPr>
        <sz val="10"/>
        <rFont val="宋体"/>
        <family val="3"/>
        <charset val="134"/>
      </rPr>
      <t>每人日</t>
    </r>
    <r>
      <rPr>
        <sz val="10"/>
        <rFont val="Times New Roman"/>
        <family val="1"/>
      </rPr>
      <t>BOD
kgBOD/</t>
    </r>
    <r>
      <rPr>
        <sz val="10"/>
        <rFont val="宋体"/>
        <family val="3"/>
        <charset val="134"/>
      </rPr>
      <t>人</t>
    </r>
    <r>
      <rPr>
        <sz val="10"/>
        <rFont val="Times New Roman"/>
        <family val="1"/>
      </rPr>
      <t>·</t>
    </r>
    <r>
      <rPr>
        <sz val="10"/>
        <rFont val="宋体"/>
        <family val="3"/>
        <charset val="134"/>
      </rPr>
      <t>天</t>
    </r>
  </si>
  <si>
    <r>
      <rPr>
        <sz val="10"/>
        <rFont val="宋体"/>
        <family val="3"/>
        <charset val="134"/>
      </rPr>
      <t>企业人天数</t>
    </r>
  </si>
  <si>
    <t>BOD
kg</t>
  </si>
  <si>
    <t>工厂区</t>
  </si>
  <si>
    <r>
      <rPr>
        <sz val="10"/>
        <rFont val="宋体"/>
        <family val="3"/>
        <charset val="134"/>
      </rPr>
      <t>生活污水</t>
    </r>
  </si>
  <si>
    <t>化粪池</t>
  </si>
  <si>
    <r>
      <rPr>
        <sz val="10"/>
        <rFont val="宋体"/>
        <family val="3"/>
        <charset val="134"/>
      </rPr>
      <t>宿舍区</t>
    </r>
  </si>
  <si>
    <r>
      <rPr>
        <sz val="10"/>
        <rFont val="宋体"/>
        <family val="3"/>
        <charset val="134"/>
      </rPr>
      <t>污水中人均氮含量</t>
    </r>
  </si>
  <si>
    <r>
      <rPr>
        <sz val="10"/>
        <rFont val="Times New Roman"/>
        <family val="1"/>
      </rPr>
      <t>N2O</t>
    </r>
    <r>
      <rPr>
        <sz val="10"/>
        <rFont val="宋体"/>
        <family val="3"/>
        <charset val="134"/>
      </rPr>
      <t>排放因子
（</t>
    </r>
    <r>
      <rPr>
        <sz val="10"/>
        <rFont val="Times New Roman"/>
        <family val="1"/>
      </rPr>
      <t>kgN2O/kgN)</t>
    </r>
  </si>
  <si>
    <r>
      <rPr>
        <sz val="10"/>
        <rFont val="宋体"/>
        <family val="3"/>
        <charset val="134"/>
      </rPr>
      <t>转换系数</t>
    </r>
  </si>
  <si>
    <r>
      <rPr>
        <sz val="10"/>
        <rFont val="宋体"/>
        <family val="3"/>
        <charset val="134"/>
      </rPr>
      <t>人均污水量
（</t>
    </r>
    <r>
      <rPr>
        <sz val="10"/>
        <rFont val="Times New Roman"/>
        <family val="1"/>
      </rPr>
      <t>L/</t>
    </r>
    <r>
      <rPr>
        <sz val="10"/>
        <rFont val="宋体"/>
        <family val="3"/>
        <charset val="134"/>
      </rPr>
      <t>人</t>
    </r>
    <r>
      <rPr>
        <sz val="10"/>
        <rFont val="Times New Roman"/>
        <family val="1"/>
      </rPr>
      <t>·</t>
    </r>
    <r>
      <rPr>
        <sz val="10"/>
        <rFont val="宋体"/>
        <family val="3"/>
        <charset val="134"/>
      </rPr>
      <t>天）</t>
    </r>
  </si>
  <si>
    <r>
      <rPr>
        <sz val="10"/>
        <rFont val="宋体"/>
        <family val="3"/>
        <charset val="134"/>
      </rPr>
      <t>出口氨氮量浓度
（</t>
    </r>
    <r>
      <rPr>
        <sz val="10"/>
        <rFont val="Times New Roman"/>
        <family val="1"/>
      </rPr>
      <t>mg/L</t>
    </r>
    <r>
      <rPr>
        <sz val="10"/>
        <rFont val="宋体"/>
        <family val="3"/>
        <charset val="134"/>
      </rPr>
      <t>）</t>
    </r>
  </si>
  <si>
    <t>工厂-F1</t>
  </si>
  <si>
    <r>
      <rPr>
        <sz val="10"/>
        <rFont val="宋体"/>
        <family val="3"/>
        <charset val="134"/>
      </rPr>
      <t>污水</t>
    </r>
  </si>
  <si>
    <r>
      <rPr>
        <sz val="10"/>
        <rFont val="Times New Roman"/>
        <family val="1"/>
      </rPr>
      <t>kgN2O/</t>
    </r>
    <r>
      <rPr>
        <sz val="10"/>
        <rFont val="宋体"/>
        <family val="3"/>
        <charset val="134"/>
      </rPr>
      <t>人</t>
    </r>
    <r>
      <rPr>
        <sz val="10"/>
        <rFont val="Times New Roman"/>
        <family val="1"/>
      </rPr>
      <t>·</t>
    </r>
    <r>
      <rPr>
        <sz val="10"/>
        <rFont val="宋体"/>
        <family val="3"/>
        <charset val="134"/>
      </rPr>
      <t>天</t>
    </r>
  </si>
  <si>
    <t>工厂-F2</t>
  </si>
  <si>
    <t>工厂-F3</t>
  </si>
  <si>
    <t>工厂-P1</t>
  </si>
  <si>
    <t>工厂-P2</t>
  </si>
  <si>
    <t>工厂-P3</t>
  </si>
  <si>
    <t>工厂-F0</t>
  </si>
  <si>
    <r>
      <rPr>
        <sz val="10"/>
        <rFont val="宋体"/>
        <family val="3"/>
        <charset val="134"/>
      </rPr>
      <t>宿舍</t>
    </r>
  </si>
  <si>
    <t xml:space="preserve">注：
1、污水处理N2O排放系数=污水中人均氮含量*N2O排放因子*N2O/N转换系数 来源：《省级温室气体清单编制指南（试行）》5.3.3.1 国家发展改革委气候司2011.3  
2、数据来源：
      N2O排放因子：《省级温室气体清单编制指南（试行）》5.3.3.3 推荐值
      人均污水量：《生活源产排污系数及使用说明》“表1 人均用水量和排水量” 环保部华南环境科学研究所  2010.1.13 厂区应乘以系数1/3，生活区乘以系数2/3
      出口氨氮量浓度：QCMC年度环境监测报告
</t>
  </si>
  <si>
    <t>四、废弃物排放源</t>
  </si>
  <si>
    <t>1.若产生之废弃物为委外处理，其温室气体排放量属范筹 3 范围，此部份可略过不计。
2. 计算废弃物经焚化处理所产生之温室气体排放量时：
  (1) 若有废弃物元素分析数据，则以含碳率来进行计算，请填写废弃物量及含碳量；
  (2) 若无废弃物元素分析数据，则以含水率来进行计算，请填写废弃物量及含水率。
3. 若废弃物以掩埋方式处理，并有设置废气捕集设备及燃烧设备，则请分别填写其捕集率及燃烧效率，其数值介于0~1之间。</t>
  </si>
  <si>
    <t>废弃物排放源</t>
  </si>
  <si>
    <t>废弃物种类</t>
  </si>
  <si>
    <r>
      <rPr>
        <sz val="10"/>
        <rFont val="宋体"/>
        <family val="3"/>
        <charset val="134"/>
      </rPr>
      <t>排放因子</t>
    </r>
  </si>
  <si>
    <r>
      <rPr>
        <sz val="10"/>
        <rFont val="宋体"/>
        <family val="3"/>
        <charset val="134"/>
      </rPr>
      <t>含碳量</t>
    </r>
    <r>
      <rPr>
        <sz val="10"/>
        <rFont val="Times New Roman"/>
        <family val="1"/>
      </rPr>
      <t>(%)</t>
    </r>
  </si>
  <si>
    <r>
      <rPr>
        <sz val="10"/>
        <rFont val="宋体"/>
        <family val="3"/>
        <charset val="134"/>
      </rPr>
      <t>含水率</t>
    </r>
    <r>
      <rPr>
        <sz val="10"/>
        <rFont val="Times New Roman"/>
        <family val="1"/>
      </rPr>
      <t>(%)</t>
    </r>
  </si>
  <si>
    <t>废气捕集系统捕集率 (%)</t>
  </si>
  <si>
    <t>燃烧设备效率 (%)</t>
  </si>
  <si>
    <t>废弃物</t>
  </si>
  <si>
    <t>机械式焚化炉</t>
  </si>
  <si>
    <t>公吨/公吨</t>
  </si>
  <si>
    <t>掩埋设施</t>
  </si>
  <si>
    <t>自定义系数</t>
  </si>
  <si>
    <t>注：1.焚化炉之CO2排放系数＝排放因子 × 含碳量 × (CO2/C)
         2.掩埋设施之CH4排放系数＝排放因子 × (1-含水率) × (1-废气补集系统补集率) × (1-燃烧设备效率)</t>
  </si>
  <si>
    <t>五、废水排放源</t>
  </si>
  <si>
    <t>1. 废水若以好氧程序处理，其所产生CO2不列入计算；若以厌氧程序处理，仅计算厌氧分解后会产生CH4逸散。
2. 请分别填写其补集率及燃烧效率，其数值介于0~1之间，若未设置废气捕集设备及燃烧设备，则其数值为0。</t>
  </si>
  <si>
    <t>废水排放源</t>
  </si>
  <si>
    <t>控管措施减量</t>
  </si>
  <si>
    <r>
      <rPr>
        <sz val="10"/>
        <rFont val="Times New Roman"/>
        <family val="1"/>
      </rPr>
      <t>COD</t>
    </r>
    <r>
      <rPr>
        <sz val="10"/>
        <rFont val="宋体"/>
        <family val="3"/>
        <charset val="134"/>
      </rPr>
      <t>排放因子</t>
    </r>
  </si>
  <si>
    <r>
      <rPr>
        <sz val="10"/>
        <rFont val="Times New Roman"/>
        <family val="1"/>
      </rPr>
      <t>BOD</t>
    </r>
    <r>
      <rPr>
        <sz val="10"/>
        <rFont val="宋体"/>
        <family val="3"/>
        <charset val="134"/>
      </rPr>
      <t>排放因子</t>
    </r>
  </si>
  <si>
    <t>CH4捕集系统捕集率(%)</t>
  </si>
  <si>
    <t>燃烧设备效率(%)</t>
  </si>
  <si>
    <t xml:space="preserve"> 系数选用</t>
  </si>
  <si>
    <t>废水种类</t>
  </si>
  <si>
    <t>CO2e排放减量系数</t>
  </si>
  <si>
    <t>排放减量kg CO2</t>
  </si>
  <si>
    <t>废水(COD)</t>
  </si>
  <si>
    <t>流式厌氧污泥槽</t>
  </si>
  <si>
    <r>
      <rPr>
        <sz val="10"/>
        <rFont val="宋体"/>
        <family val="3"/>
        <charset val="134"/>
      </rPr>
      <t>公斤</t>
    </r>
    <r>
      <rPr>
        <sz val="10"/>
        <rFont val="Times New Roman"/>
        <family val="1"/>
      </rPr>
      <t>/</t>
    </r>
    <r>
      <rPr>
        <sz val="10"/>
        <rFont val="宋体"/>
        <family val="3"/>
        <charset val="134"/>
      </rPr>
      <t>公斤</t>
    </r>
  </si>
  <si>
    <t>kg CH4/kg COD</t>
  </si>
  <si>
    <t>kg CO2/kg COD</t>
  </si>
  <si>
    <t>2006 IPPC Volume 5</t>
  </si>
  <si>
    <t>废水(BOD)</t>
  </si>
  <si>
    <t>kg CH4/kg BOD</t>
  </si>
  <si>
    <t>kg CO2/kg BOD</t>
  </si>
  <si>
    <t>注：CH4排放系数＝(COD或BOD排放因子) × MCF × (1-CH4补集系统补集率 × 燃烧设备效率) 
    CO2排放系数＝(COD或BOD排放因子) × MCF × CH4补集系统补集率 × 燃烧设备效率  ×  44/16
    MCF(methane correction factor) 请参考TABLE6.8</t>
  </si>
  <si>
    <t xml:space="preserve">
</t>
  </si>
  <si>
    <r>
      <rPr>
        <b/>
        <sz val="14"/>
        <color theme="0"/>
        <rFont val="微软雅黑"/>
        <family val="2"/>
        <charset val="134"/>
      </rPr>
      <t>净购入电力参数缺省值（tCO</t>
    </r>
    <r>
      <rPr>
        <b/>
        <vertAlign val="subscript"/>
        <sz val="14"/>
        <color theme="0"/>
        <rFont val="微软雅黑"/>
        <family val="2"/>
        <charset val="134"/>
      </rPr>
      <t>2</t>
    </r>
    <r>
      <rPr>
        <b/>
        <sz val="14"/>
        <color theme="0"/>
        <rFont val="微软雅黑"/>
        <family val="2"/>
        <charset val="134"/>
      </rPr>
      <t>/MWh）</t>
    </r>
  </si>
  <si>
    <t>电网</t>
  </si>
  <si>
    <t>华北电网</t>
  </si>
  <si>
    <t>东北电网</t>
  </si>
  <si>
    <t>华东电网</t>
  </si>
  <si>
    <t>华中电网</t>
  </si>
  <si>
    <t>西北电网</t>
  </si>
  <si>
    <t>南方电网</t>
  </si>
  <si>
    <t>2010年</t>
  </si>
  <si>
    <r>
      <rPr>
        <sz val="11"/>
        <color indexed="8"/>
        <rFont val="微软雅黑"/>
        <family val="2"/>
        <charset val="134"/>
      </rPr>
      <t>tCO</t>
    </r>
    <r>
      <rPr>
        <vertAlign val="subscript"/>
        <sz val="11"/>
        <color indexed="8"/>
        <rFont val="微软雅黑"/>
        <family val="2"/>
        <charset val="134"/>
      </rPr>
      <t>2</t>
    </r>
    <r>
      <rPr>
        <sz val="11"/>
        <color indexed="8"/>
        <rFont val="微软雅黑"/>
        <family val="2"/>
        <charset val="134"/>
      </rPr>
      <t>/MWh</t>
    </r>
  </si>
  <si>
    <t>2011年</t>
  </si>
  <si>
    <t>2012年</t>
  </si>
  <si>
    <t>区域电网</t>
  </si>
  <si>
    <t>省级电网</t>
  </si>
  <si>
    <t>华北区域</t>
  </si>
  <si>
    <t>北京市、天津市、河北省、山西省、山东省、内蒙古西部地区</t>
  </si>
  <si>
    <t>东北区域</t>
  </si>
  <si>
    <t>辽宁省、吉林省、黑龙江省、内蒙古东部地区</t>
  </si>
  <si>
    <t>华东区域</t>
  </si>
  <si>
    <t>上海市、江苏省、浙江省、安徽省、福建省</t>
  </si>
  <si>
    <t>华中区域</t>
  </si>
  <si>
    <t>河南省、湖北省、湖南省、江西省、四川省、重庆市</t>
  </si>
  <si>
    <t>西北区域</t>
  </si>
  <si>
    <t>陕西省、甘肃省、青海省、宁夏、新疆</t>
  </si>
  <si>
    <t>南方区域</t>
  </si>
  <si>
    <t>广东省、广西自治区、云南省、贵州省、海南省</t>
  </si>
  <si>
    <t>虹桥-广州</t>
    <phoneticPr fontId="50" type="noConversion"/>
  </si>
  <si>
    <t>广州-厦门</t>
    <phoneticPr fontId="50" type="noConversion"/>
  </si>
  <si>
    <t>厦门-虹桥</t>
    <phoneticPr fontId="50" type="noConversion"/>
  </si>
  <si>
    <t>虹桥-厦门</t>
    <phoneticPr fontId="50" type="noConversion"/>
  </si>
  <si>
    <t>北京-虹桥</t>
    <phoneticPr fontId="50" type="noConversion"/>
  </si>
  <si>
    <t>广州-虹桥</t>
  </si>
  <si>
    <t>虹桥-北京</t>
    <phoneticPr fontId="50" type="noConversion"/>
  </si>
  <si>
    <t>虹桥-深圳</t>
    <phoneticPr fontId="50" type="noConversion"/>
  </si>
  <si>
    <t>深圳-虹桥</t>
    <phoneticPr fontId="50" type="noConversion"/>
  </si>
  <si>
    <t>北京-厦门</t>
    <phoneticPr fontId="50" type="noConversion"/>
  </si>
  <si>
    <t>旧金山-香港</t>
    <phoneticPr fontId="50" type="noConversion"/>
  </si>
  <si>
    <t>厦门-北京</t>
    <phoneticPr fontId="50" type="noConversion"/>
  </si>
  <si>
    <t>厦门-香港</t>
    <phoneticPr fontId="50" type="noConversion"/>
  </si>
  <si>
    <t xml:space="preserve">深圳-临沂 </t>
    <phoneticPr fontId="50" type="noConversion"/>
  </si>
  <si>
    <t>香港-旧金山</t>
    <phoneticPr fontId="50" type="noConversion"/>
  </si>
  <si>
    <t>香港-上海</t>
    <phoneticPr fontId="50" type="noConversion"/>
  </si>
  <si>
    <t>广州-浦东</t>
    <phoneticPr fontId="50" type="noConversion"/>
  </si>
  <si>
    <t>虹桥-珠海</t>
    <phoneticPr fontId="50" type="noConversion"/>
  </si>
  <si>
    <t>浦东-仁川</t>
    <phoneticPr fontId="50" type="noConversion"/>
  </si>
  <si>
    <t>仁川-浦东</t>
    <phoneticPr fontId="50" type="noConversion"/>
  </si>
  <si>
    <t>香港-仁川</t>
    <phoneticPr fontId="50" type="noConversion"/>
  </si>
  <si>
    <t>成都-虹桥</t>
    <phoneticPr fontId="50" type="noConversion"/>
  </si>
  <si>
    <t>2023/14</t>
    <phoneticPr fontId="50" type="noConversion"/>
  </si>
  <si>
    <t>广州-虹桥</t>
    <phoneticPr fontId="50" type="noConversion"/>
  </si>
  <si>
    <t>HK-浦东</t>
    <phoneticPr fontId="50" type="noConversion"/>
  </si>
  <si>
    <t>浦东-HK</t>
    <phoneticPr fontId="50" type="noConversion"/>
  </si>
  <si>
    <t>虹桥-成都</t>
    <phoneticPr fontId="50" type="noConversion"/>
  </si>
  <si>
    <t>虹桥-四川</t>
    <phoneticPr fontId="50" type="noConversion"/>
  </si>
  <si>
    <t>四川-虹桥</t>
    <phoneticPr fontId="50" type="noConversion"/>
  </si>
  <si>
    <t>香港-浦东</t>
    <phoneticPr fontId="50" type="noConversion"/>
  </si>
  <si>
    <t>深圳-杭州</t>
    <phoneticPr fontId="50" type="noConversion"/>
  </si>
  <si>
    <t>虹桥-晋江</t>
    <phoneticPr fontId="50" type="noConversion"/>
  </si>
  <si>
    <t>晋江-虹桥</t>
    <phoneticPr fontId="50" type="noConversion"/>
  </si>
  <si>
    <t>浦东-南宁</t>
    <phoneticPr fontId="50" type="noConversion"/>
  </si>
  <si>
    <t>南宁-虹桥</t>
    <phoneticPr fontId="50" type="noConversion"/>
  </si>
  <si>
    <t>南通-深圳</t>
    <phoneticPr fontId="50" type="noConversion"/>
  </si>
  <si>
    <t>长春-广州</t>
    <phoneticPr fontId="50" type="noConversion"/>
  </si>
  <si>
    <t>广州-长春</t>
    <phoneticPr fontId="50" type="noConversion"/>
  </si>
  <si>
    <t>广州-延吉</t>
    <phoneticPr fontId="50" type="noConversion"/>
  </si>
  <si>
    <t>虹桥-白云</t>
    <phoneticPr fontId="50" type="noConversion"/>
  </si>
  <si>
    <t>白云-虹桥</t>
    <phoneticPr fontId="50" type="noConversion"/>
  </si>
  <si>
    <t>虹桥-HK</t>
    <phoneticPr fontId="50" type="noConversion"/>
  </si>
  <si>
    <t>HK-虹桥</t>
    <phoneticPr fontId="50" type="noConversion"/>
  </si>
  <si>
    <t>浦东-桃园</t>
    <phoneticPr fontId="50" type="noConversion"/>
  </si>
  <si>
    <t>桃园-浦东</t>
    <phoneticPr fontId="50" type="noConversion"/>
  </si>
  <si>
    <t>珠海-虹桥</t>
    <phoneticPr fontId="50" type="noConversion"/>
  </si>
  <si>
    <t>虹桥-福州</t>
    <phoneticPr fontId="50" type="noConversion"/>
  </si>
  <si>
    <t>福州-虹桥</t>
    <phoneticPr fontId="50" type="noConversion"/>
  </si>
  <si>
    <t>浦东-宜宾</t>
    <phoneticPr fontId="50" type="noConversion"/>
  </si>
  <si>
    <t>宜宾-浦东</t>
    <phoneticPr fontId="50" type="noConversion"/>
  </si>
  <si>
    <t>虹桥-天津</t>
    <phoneticPr fontId="50" type="noConversion"/>
  </si>
  <si>
    <t>虹桥-首都</t>
    <phoneticPr fontId="50" type="noConversion"/>
  </si>
  <si>
    <t>首都-虹桥</t>
    <phoneticPr fontId="50" type="noConversion"/>
  </si>
  <si>
    <t xml:space="preserve">虹桥-广州 </t>
    <phoneticPr fontId="50" type="noConversion"/>
  </si>
  <si>
    <t>浦东-曼谷</t>
    <phoneticPr fontId="50" type="noConversion"/>
  </si>
  <si>
    <t>曼谷-浦东</t>
    <phoneticPr fontId="50" type="noConversion"/>
  </si>
  <si>
    <t>无锡-深圳</t>
    <phoneticPr fontId="50" type="noConversion"/>
  </si>
  <si>
    <t>深圳-无锡</t>
    <phoneticPr fontId="50" type="noConversion"/>
  </si>
  <si>
    <t>深圳-浦东</t>
    <phoneticPr fontId="50" type="noConversion"/>
  </si>
  <si>
    <t>浦东-福州</t>
    <phoneticPr fontId="50" type="noConversion"/>
  </si>
  <si>
    <t>天津-虹桥</t>
    <phoneticPr fontId="50" type="noConversion"/>
  </si>
  <si>
    <t>长沙-虹桥</t>
    <phoneticPr fontId="50" type="noConversion"/>
  </si>
  <si>
    <t>日期</t>
    <phoneticPr fontId="50" type="noConversion"/>
  </si>
  <si>
    <r>
      <rPr>
        <b/>
        <sz val="10"/>
        <rFont val="微软雅黑"/>
        <family val="3"/>
        <charset val="134"/>
      </rPr>
      <t>起、</t>
    </r>
    <r>
      <rPr>
        <b/>
        <sz val="10"/>
        <rFont val="宋体"/>
        <family val="3"/>
        <charset val="134"/>
      </rPr>
      <t>终点机场</t>
    </r>
    <phoneticPr fontId="50" type="noConversion"/>
  </si>
  <si>
    <t>终点站</t>
    <phoneticPr fontId="50" type="noConversion"/>
  </si>
  <si>
    <t>始发站</t>
    <phoneticPr fontId="50" type="noConversion"/>
  </si>
  <si>
    <t>上海</t>
    <phoneticPr fontId="50" type="noConversion"/>
  </si>
  <si>
    <t>宁波</t>
    <phoneticPr fontId="50" type="noConversion"/>
  </si>
  <si>
    <t>西安</t>
    <phoneticPr fontId="50" type="noConversion"/>
  </si>
  <si>
    <t>杭州</t>
    <phoneticPr fontId="50" type="noConversion"/>
  </si>
  <si>
    <t>江苏</t>
    <phoneticPr fontId="50" type="noConversion"/>
  </si>
  <si>
    <t>苏州</t>
    <phoneticPr fontId="50" type="noConversion"/>
  </si>
  <si>
    <t>义乌</t>
    <phoneticPr fontId="50" type="noConversion"/>
  </si>
  <si>
    <t>厦门</t>
    <phoneticPr fontId="50" type="noConversion"/>
  </si>
  <si>
    <t>南京</t>
    <phoneticPr fontId="50" type="noConversion"/>
  </si>
  <si>
    <t>合肥</t>
    <phoneticPr fontId="50" type="noConversion"/>
  </si>
  <si>
    <t>北京</t>
    <phoneticPr fontId="50" type="noConversion"/>
  </si>
  <si>
    <t>温州</t>
    <phoneticPr fontId="50" type="noConversion"/>
  </si>
  <si>
    <t>无锡</t>
    <phoneticPr fontId="50" type="noConversion"/>
  </si>
  <si>
    <t>昆仑</t>
    <phoneticPr fontId="50" type="noConversion"/>
  </si>
  <si>
    <t>海宁</t>
    <phoneticPr fontId="50" type="noConversion"/>
  </si>
  <si>
    <t>/</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</si>
</sst>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_([$€]* #,##0.00_);_([$€]* \(#,##0.00\);_([$€]* &quot;-&quot;??_);_(@_)"/>
    <numFmt numFmtId="177" formatCode="0.0000_ "/>
    <numFmt numFmtId="178" formatCode="0.00_);[Red]\(0.00\)"/>
    <numFmt numFmtId="179" formatCode="0.000_);[Red]\(0.000\)"/>
    <numFmt numFmtId="180" formatCode="0.0000_);[Red]\(0.0000\)"/>
    <numFmt numFmtId="182" formatCode="0.0000000_);[Red]\(0.0000000\)"/>
    <numFmt numFmtId="183" formatCode="0_);[Red]\(0\)"/>
  </numFmts>
  <fonts count="59">
    <font>
      <sz val="11"/>
      <color theme="1"/>
      <name val="宋体"/>
      <charset val="134"/>
      <scheme val="minor"/>
    </font>
    <font>
      <sz val="12"/>
      <name val="微软雅黑"/>
      <family val="2"/>
      <charset val="134"/>
    </font>
    <font>
      <b/>
      <sz val="14"/>
      <color theme="0"/>
      <name val="微软雅黑"/>
      <family val="2"/>
      <charset val="134"/>
    </font>
    <font>
      <sz val="12"/>
      <color theme="0"/>
      <name val="微软雅黑"/>
      <family val="2"/>
      <charset val="134"/>
    </font>
    <font>
      <sz val="11"/>
      <color theme="0"/>
      <name val="微软雅黑"/>
      <family val="2"/>
      <charset val="134"/>
    </font>
    <font>
      <sz val="11"/>
      <color theme="1"/>
      <name val="微软雅黑"/>
      <family val="2"/>
      <charset val="134"/>
    </font>
    <font>
      <sz val="11"/>
      <color indexed="8"/>
      <name val="微软雅黑"/>
      <family val="2"/>
      <charset val="134"/>
    </font>
    <font>
      <sz val="10"/>
      <color indexed="10"/>
      <name val="Times New Roman"/>
      <family val="1"/>
    </font>
    <font>
      <sz val="10"/>
      <name val="Times New Roman"/>
      <family val="1"/>
    </font>
    <font>
      <sz val="10"/>
      <name val="宋体"/>
      <family val="3"/>
      <charset val="134"/>
    </font>
    <font>
      <sz val="10"/>
      <color theme="1"/>
      <name val="Times New Roman"/>
      <family val="1"/>
    </font>
    <font>
      <sz val="10"/>
      <color rgb="FFFF0000"/>
      <name val="Times New Roman"/>
      <family val="1"/>
    </font>
    <font>
      <u/>
      <sz val="10"/>
      <color indexed="12"/>
      <name val="Times New Roman"/>
      <family val="1"/>
    </font>
    <font>
      <sz val="10"/>
      <color indexed="8"/>
      <name val="Times New Roman"/>
      <family val="1"/>
    </font>
    <font>
      <b/>
      <sz val="11"/>
      <name val="Times New Roman"/>
      <family val="1"/>
    </font>
    <font>
      <b/>
      <sz val="10"/>
      <name val="宋体"/>
      <family val="3"/>
      <charset val="134"/>
    </font>
    <font>
      <b/>
      <sz val="10"/>
      <color theme="1"/>
      <name val="宋体"/>
      <family val="3"/>
      <charset val="134"/>
    </font>
    <font>
      <b/>
      <u/>
      <sz val="11"/>
      <name val="Times New Roman"/>
      <family val="1"/>
    </font>
    <font>
      <b/>
      <u/>
      <sz val="11"/>
      <name val="宋体"/>
      <family val="3"/>
      <charset val="134"/>
    </font>
    <font>
      <b/>
      <sz val="11"/>
      <name val="宋体"/>
      <family val="3"/>
      <charset val="134"/>
    </font>
    <font>
      <b/>
      <sz val="10"/>
      <name val="Times New Roman"/>
      <family val="1"/>
    </font>
    <font>
      <sz val="11"/>
      <color theme="1"/>
      <name val="Times New Roman"/>
      <family val="1"/>
    </font>
    <font>
      <sz val="10"/>
      <color theme="1"/>
      <name val="宋体"/>
      <family val="3"/>
      <charset val="134"/>
      <scheme val="minor"/>
    </font>
    <font>
      <b/>
      <sz val="10"/>
      <name val="宋体"/>
      <family val="3"/>
      <charset val="134"/>
    </font>
    <font>
      <sz val="10"/>
      <color theme="1"/>
      <name val="宋体"/>
      <family val="3"/>
      <charset val="134"/>
    </font>
    <font>
      <sz val="10"/>
      <color theme="1"/>
      <name val="宋体"/>
      <family val="3"/>
      <charset val="134"/>
    </font>
    <font>
      <b/>
      <sz val="12"/>
      <name val="Times New Roman"/>
      <family val="1"/>
    </font>
    <font>
      <sz val="11"/>
      <name val="Times New Roman"/>
      <family val="1"/>
    </font>
    <font>
      <vertAlign val="subscript"/>
      <sz val="10"/>
      <name val="Times New Roman"/>
      <family val="1"/>
    </font>
    <font>
      <sz val="12"/>
      <name val="Times New Roman"/>
      <family val="1"/>
    </font>
    <font>
      <b/>
      <sz val="11"/>
      <color indexed="9"/>
      <name val="Times New Roman"/>
      <family val="1"/>
    </font>
    <font>
      <b/>
      <sz val="11"/>
      <color rgb="FFFFFFFF"/>
      <name val="Times New Roman"/>
      <family val="1"/>
    </font>
    <font>
      <b/>
      <sz val="11"/>
      <color rgb="FFFFFFFF"/>
      <name val="宋体"/>
      <family val="3"/>
      <charset val="134"/>
    </font>
    <font>
      <sz val="11"/>
      <name val="宋体"/>
      <family val="3"/>
      <charset val="134"/>
    </font>
    <font>
      <sz val="11"/>
      <color theme="1"/>
      <name val="宋体"/>
      <family val="3"/>
      <charset val="134"/>
      <scheme val="minor"/>
    </font>
    <font>
      <u/>
      <sz val="6"/>
      <color indexed="12"/>
      <name val="新細明體"/>
      <charset val="134"/>
    </font>
    <font>
      <sz val="12"/>
      <name val="新細明體"/>
      <charset val="134"/>
    </font>
    <font>
      <sz val="11"/>
      <color indexed="8"/>
      <name val="宋体"/>
      <family val="3"/>
      <charset val="134"/>
    </font>
    <font>
      <sz val="12"/>
      <color theme="1"/>
      <name val="宋体"/>
      <family val="3"/>
      <charset val="134"/>
      <scheme val="minor"/>
    </font>
    <font>
      <b/>
      <vertAlign val="subscript"/>
      <sz val="14"/>
      <color theme="0"/>
      <name val="微软雅黑"/>
      <family val="2"/>
      <charset val="134"/>
    </font>
    <font>
      <vertAlign val="subscript"/>
      <sz val="11"/>
      <color indexed="8"/>
      <name val="微软雅黑"/>
      <family val="2"/>
      <charset val="134"/>
    </font>
    <font>
      <vertAlign val="superscript"/>
      <sz val="10"/>
      <name val="Times New Roman"/>
      <family val="1"/>
    </font>
    <font>
      <vertAlign val="subscript"/>
      <sz val="10"/>
      <color indexed="8"/>
      <name val="Times New Roman"/>
      <family val="1"/>
    </font>
    <font>
      <sz val="11"/>
      <color theme="1"/>
      <name val="宋体"/>
      <family val="3"/>
      <charset val="134"/>
    </font>
    <font>
      <sz val="10"/>
      <name val="標楷體"/>
      <family val="2"/>
    </font>
    <font>
      <sz val="10"/>
      <name val="細明體"/>
      <charset val="134"/>
    </font>
    <font>
      <sz val="12"/>
      <name val="標楷體"/>
      <family val="2"/>
    </font>
    <font>
      <b/>
      <sz val="11"/>
      <color indexed="9"/>
      <name val="宋体"/>
      <family val="3"/>
      <charset val="134"/>
    </font>
    <font>
      <b/>
      <sz val="9"/>
      <name val="宋体"/>
      <family val="3"/>
      <charset val="134"/>
    </font>
    <font>
      <sz val="9"/>
      <name val="宋体"/>
      <family val="3"/>
      <charset val="134"/>
    </font>
    <font>
      <sz val="9"/>
      <name val="宋体"/>
      <family val="3"/>
      <charset val="134"/>
      <scheme val="minor"/>
    </font>
    <font>
      <sz val="9"/>
      <color indexed="81"/>
      <name val="宋体"/>
      <family val="3"/>
      <charset val="134"/>
    </font>
    <font>
      <b/>
      <sz val="9"/>
      <color indexed="81"/>
      <name val="宋体"/>
      <family val="3"/>
      <charset val="134"/>
    </font>
    <font>
      <sz val="10"/>
      <color theme="1"/>
      <name val="宋体"/>
      <family val="1"/>
      <charset val="134"/>
    </font>
    <font>
      <sz val="11"/>
      <name val="宋体"/>
      <family val="3"/>
      <charset val="134"/>
      <scheme val="minor"/>
    </font>
    <font>
      <sz val="12"/>
      <name val="宋体"/>
      <family val="3"/>
      <charset val="134"/>
      <scheme val="minor"/>
    </font>
    <font>
      <b/>
      <sz val="10"/>
      <name val="微软雅黑"/>
      <family val="3"/>
      <charset val="134"/>
    </font>
    <font>
      <b/>
      <sz val="10"/>
      <name val="Times New Roman"/>
      <family val="3"/>
      <charset val="134"/>
    </font>
    <font>
      <sz val="10"/>
      <name val="宋体"/>
      <family val="3"/>
      <charset val="134"/>
      <scheme val="minor"/>
    </font>
  </fonts>
  <fills count="21">
    <fill>
      <patternFill patternType="none"/>
    </fill>
    <fill>
      <patternFill patternType="gray125"/>
    </fill>
    <fill>
      <patternFill patternType="solid">
        <fgColor rgb="FFFF6600"/>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theme="3" tint="0.79989013336588644"/>
        <bgColor indexed="64"/>
      </patternFill>
    </fill>
    <fill>
      <patternFill patternType="solid">
        <fgColor rgb="FFFFFF00"/>
        <bgColor indexed="64"/>
      </patternFill>
    </fill>
    <fill>
      <patternFill patternType="solid">
        <fgColor theme="8" tint="0.79989013336588644"/>
        <bgColor indexed="64"/>
      </patternFill>
    </fill>
    <fill>
      <patternFill patternType="solid">
        <fgColor indexed="47"/>
        <bgColor indexed="64"/>
      </patternFill>
    </fill>
    <fill>
      <patternFill patternType="solid">
        <fgColor theme="7" tint="0.39994506668294322"/>
        <bgColor indexed="64"/>
      </patternFill>
    </fill>
    <fill>
      <patternFill patternType="solid">
        <fgColor theme="7" tint="0.39991454817346722"/>
        <bgColor indexed="64"/>
      </patternFill>
    </fill>
    <fill>
      <patternFill patternType="solid">
        <fgColor theme="5" tint="0.39991454817346722"/>
        <bgColor indexed="64"/>
      </patternFill>
    </fill>
    <fill>
      <patternFill patternType="solid">
        <fgColor theme="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4" tint="-0.249977111117893"/>
        <bgColor indexed="64"/>
      </patternFill>
    </fill>
    <fill>
      <patternFill patternType="solid">
        <fgColor theme="6" tint="0.39991454817346722"/>
        <bgColor indexed="64"/>
      </patternFill>
    </fill>
    <fill>
      <patternFill patternType="solid">
        <fgColor theme="0"/>
        <bgColor indexed="64"/>
      </patternFill>
    </fill>
  </fills>
  <borders count="2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indexed="8"/>
      </left>
      <right style="thin">
        <color indexed="8"/>
      </right>
      <top style="thin">
        <color indexed="8"/>
      </top>
      <bottom style="medium">
        <color indexed="8"/>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21">
    <xf numFmtId="176" fontId="0" fillId="0" borderId="0">
      <alignment vertical="center"/>
    </xf>
    <xf numFmtId="43" fontId="34" fillId="0" borderId="0" applyFont="0" applyFill="0" applyBorder="0" applyAlignment="0" applyProtection="0">
      <alignment vertical="center"/>
    </xf>
    <xf numFmtId="176" fontId="35" fillId="0" borderId="0" applyNumberFormat="0" applyFill="0" applyBorder="0" applyAlignment="0" applyProtection="0">
      <alignment vertical="top"/>
      <protection locked="0"/>
    </xf>
    <xf numFmtId="176" fontId="3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alignment vertical="center"/>
    </xf>
    <xf numFmtId="176" fontId="36" fillId="0" borderId="0"/>
    <xf numFmtId="0" fontId="37" fillId="0" borderId="0">
      <alignment vertical="center"/>
    </xf>
    <xf numFmtId="0" fontId="34" fillId="0" borderId="0">
      <alignment vertical="center"/>
    </xf>
    <xf numFmtId="176" fontId="36" fillId="0" borderId="0"/>
    <xf numFmtId="0" fontId="38" fillId="0" borderId="0"/>
    <xf numFmtId="176" fontId="36" fillId="0" borderId="0">
      <alignment vertical="center"/>
    </xf>
    <xf numFmtId="176" fontId="36" fillId="0" borderId="0">
      <alignment vertical="center"/>
    </xf>
    <xf numFmtId="176" fontId="36" fillId="0" borderId="0"/>
  </cellStyleXfs>
  <cellXfs count="401">
    <xf numFmtId="176" fontId="0" fillId="0" borderId="0" xfId="0">
      <alignment vertical="center"/>
    </xf>
    <xf numFmtId="176" fontId="1" fillId="0" borderId="0" xfId="18" applyFont="1" applyAlignment="1">
      <alignment vertical="center" wrapText="1"/>
    </xf>
    <xf numFmtId="0" fontId="3" fillId="2" borderId="3" xfId="0" applyNumberFormat="1" applyFont="1" applyFill="1" applyBorder="1" applyAlignment="1">
      <alignment horizontal="center" vertical="center" wrapText="1"/>
    </xf>
    <xf numFmtId="0" fontId="4" fillId="2" borderId="3" xfId="14" applyFont="1" applyFill="1" applyBorder="1" applyAlignment="1">
      <alignment horizontal="center" vertical="center" wrapText="1"/>
    </xf>
    <xf numFmtId="177" fontId="4" fillId="2" borderId="3" xfId="14"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177" fontId="6" fillId="0" borderId="3" xfId="14"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5" fillId="3" borderId="3" xfId="0" applyNumberFormat="1" applyFont="1" applyFill="1" applyBorder="1" applyAlignment="1">
      <alignment horizontal="center" vertical="center" wrapText="1"/>
    </xf>
    <xf numFmtId="178" fontId="7" fillId="4" borderId="0" xfId="13" applyNumberFormat="1" applyFont="1" applyFill="1"/>
    <xf numFmtId="178" fontId="8" fillId="0" borderId="0" xfId="13" applyNumberFormat="1" applyFont="1"/>
    <xf numFmtId="178" fontId="8" fillId="4" borderId="0" xfId="13" applyNumberFormat="1" applyFont="1" applyFill="1"/>
    <xf numFmtId="178" fontId="8" fillId="0" borderId="0" xfId="19" applyNumberFormat="1" applyFont="1">
      <alignment vertical="center"/>
    </xf>
    <xf numFmtId="178" fontId="8" fillId="0" borderId="3" xfId="19" applyNumberFormat="1" applyFont="1" applyBorder="1" applyAlignment="1">
      <alignment horizontal="center" vertical="center" wrapText="1"/>
    </xf>
    <xf numFmtId="178" fontId="8" fillId="0" borderId="3" xfId="19" applyNumberFormat="1" applyFont="1" applyBorder="1" applyAlignment="1">
      <alignment horizontal="center" vertical="center"/>
    </xf>
    <xf numFmtId="178" fontId="8" fillId="0" borderId="6" xfId="19" applyNumberFormat="1" applyFont="1" applyBorder="1" applyAlignment="1">
      <alignment horizontal="center" vertical="center" wrapText="1"/>
    </xf>
    <xf numFmtId="178" fontId="8" fillId="5" borderId="3" xfId="19" applyNumberFormat="1" applyFont="1" applyFill="1" applyBorder="1" applyAlignment="1">
      <alignment horizontal="center" vertical="center"/>
    </xf>
    <xf numFmtId="178" fontId="8" fillId="5" borderId="3" xfId="19" applyNumberFormat="1" applyFont="1" applyFill="1" applyBorder="1" applyAlignment="1">
      <alignment horizontal="center" vertical="center" wrapText="1"/>
    </xf>
    <xf numFmtId="178" fontId="8" fillId="0" borderId="3" xfId="19" applyNumberFormat="1" applyFont="1" applyBorder="1" applyAlignment="1">
      <alignment vertical="center" wrapText="1"/>
    </xf>
    <xf numFmtId="178" fontId="8" fillId="5" borderId="8" xfId="19" applyNumberFormat="1" applyFont="1" applyFill="1" applyBorder="1" applyAlignment="1">
      <alignment vertical="center" wrapText="1"/>
    </xf>
    <xf numFmtId="178" fontId="8" fillId="0" borderId="8" xfId="19" applyNumberFormat="1" applyFont="1" applyBorder="1" applyAlignment="1">
      <alignment horizontal="center" vertical="center" wrapText="1"/>
    </xf>
    <xf numFmtId="178" fontId="7" fillId="0" borderId="0" xfId="16" applyNumberFormat="1" applyFont="1" applyAlignment="1">
      <alignment vertical="center"/>
    </xf>
    <xf numFmtId="178" fontId="8" fillId="4" borderId="0" xfId="19" applyNumberFormat="1" applyFont="1" applyFill="1" applyAlignment="1">
      <alignment horizontal="left" vertical="center" wrapText="1"/>
    </xf>
    <xf numFmtId="178" fontId="8" fillId="0" borderId="0" xfId="19" applyNumberFormat="1" applyFont="1" applyAlignment="1">
      <alignment horizontal="center" vertical="center" wrapText="1"/>
    </xf>
    <xf numFmtId="178" fontId="8" fillId="0" borderId="0" xfId="0" applyNumberFormat="1" applyFont="1" applyAlignment="1">
      <alignment horizontal="left" vertical="top" wrapText="1"/>
    </xf>
    <xf numFmtId="178" fontId="8" fillId="0" borderId="0" xfId="19" applyNumberFormat="1" applyFont="1" applyAlignment="1">
      <alignment horizontal="left" vertical="center" wrapText="1"/>
    </xf>
    <xf numFmtId="178" fontId="7" fillId="0" borderId="0" xfId="19" applyNumberFormat="1" applyFont="1">
      <alignment vertical="center"/>
    </xf>
    <xf numFmtId="178" fontId="8" fillId="0" borderId="10" xfId="19" applyNumberFormat="1" applyFont="1" applyBorder="1" applyAlignment="1">
      <alignment horizontal="center" vertical="center" wrapText="1"/>
    </xf>
    <xf numFmtId="178" fontId="8" fillId="6" borderId="3" xfId="19" applyNumberFormat="1" applyFont="1" applyFill="1" applyBorder="1" applyAlignment="1">
      <alignment horizontal="center" vertical="center" wrapText="1"/>
    </xf>
    <xf numFmtId="178" fontId="8" fillId="0" borderId="0" xfId="19" applyNumberFormat="1" applyFont="1" applyAlignment="1">
      <alignment horizontal="left" vertical="top" wrapText="1"/>
    </xf>
    <xf numFmtId="178" fontId="10" fillId="5" borderId="3" xfId="16" applyNumberFormat="1" applyFont="1" applyFill="1" applyBorder="1" applyAlignment="1">
      <alignment horizontal="center" vertical="center"/>
    </xf>
    <xf numFmtId="178" fontId="10" fillId="0" borderId="3" xfId="16" applyNumberFormat="1" applyFont="1" applyBorder="1" applyAlignment="1">
      <alignment horizontal="center" vertical="center"/>
    </xf>
    <xf numFmtId="178" fontId="11" fillId="7" borderId="3" xfId="16" applyNumberFormat="1" applyFont="1" applyFill="1" applyBorder="1" applyAlignment="1">
      <alignment horizontal="center" vertical="center"/>
    </xf>
    <xf numFmtId="178" fontId="10" fillId="0" borderId="3" xfId="0" applyNumberFormat="1" applyFont="1" applyBorder="1" applyAlignment="1">
      <alignment horizontal="left" vertical="center"/>
    </xf>
    <xf numFmtId="178" fontId="8" fillId="0" borderId="3" xfId="16" applyNumberFormat="1" applyFont="1" applyBorder="1" applyAlignment="1">
      <alignment vertical="center"/>
    </xf>
    <xf numFmtId="178" fontId="8" fillId="5" borderId="11" xfId="16" applyNumberFormat="1" applyFont="1" applyFill="1" applyBorder="1" applyAlignment="1">
      <alignment vertical="center"/>
    </xf>
    <xf numFmtId="178" fontId="8" fillId="5" borderId="5" xfId="16" applyNumberFormat="1" applyFont="1" applyFill="1" applyBorder="1" applyAlignment="1">
      <alignment vertical="center"/>
    </xf>
    <xf numFmtId="178" fontId="8" fillId="5" borderId="3" xfId="16" applyNumberFormat="1" applyFont="1" applyFill="1" applyBorder="1" applyAlignment="1">
      <alignment horizontal="center" vertical="center"/>
    </xf>
    <xf numFmtId="178" fontId="8" fillId="5" borderId="12" xfId="16" applyNumberFormat="1" applyFont="1" applyFill="1" applyBorder="1" applyAlignment="1">
      <alignment horizontal="center" vertical="center"/>
    </xf>
    <xf numFmtId="178" fontId="8" fillId="3" borderId="3" xfId="16" applyNumberFormat="1" applyFont="1" applyFill="1" applyBorder="1" applyAlignment="1">
      <alignment horizontal="center" vertical="center" wrapText="1"/>
    </xf>
    <xf numFmtId="178" fontId="8" fillId="5" borderId="12" xfId="16" applyNumberFormat="1" applyFont="1" applyFill="1" applyBorder="1" applyAlignment="1">
      <alignment horizontal="center" vertical="center" wrapText="1"/>
    </xf>
    <xf numFmtId="178" fontId="12" fillId="4" borderId="0" xfId="2" applyNumberFormat="1" applyFont="1" applyFill="1" applyAlignment="1" applyProtection="1"/>
    <xf numFmtId="178" fontId="7" fillId="3" borderId="3" xfId="16" applyNumberFormat="1" applyFont="1" applyFill="1" applyBorder="1" applyAlignment="1">
      <alignment horizontal="center" vertical="center" wrapText="1"/>
    </xf>
    <xf numFmtId="178" fontId="8" fillId="5" borderId="3" xfId="16" applyNumberFormat="1" applyFont="1" applyFill="1" applyBorder="1" applyAlignment="1">
      <alignment horizontal="center" vertical="center" wrapText="1"/>
    </xf>
    <xf numFmtId="178" fontId="10" fillId="5" borderId="5" xfId="16" applyNumberFormat="1" applyFont="1" applyFill="1" applyBorder="1" applyAlignment="1">
      <alignment vertical="center"/>
    </xf>
    <xf numFmtId="178" fontId="8" fillId="5" borderId="10" xfId="16" applyNumberFormat="1" applyFont="1" applyFill="1" applyBorder="1" applyAlignment="1">
      <alignment vertical="center"/>
    </xf>
    <xf numFmtId="178" fontId="7" fillId="6" borderId="3" xfId="16" applyNumberFormat="1" applyFont="1" applyFill="1" applyBorder="1" applyAlignment="1">
      <alignment horizontal="center" vertical="center" wrapText="1"/>
    </xf>
    <xf numFmtId="178" fontId="11" fillId="7" borderId="3" xfId="16" applyNumberFormat="1" applyFont="1" applyFill="1" applyBorder="1" applyAlignment="1">
      <alignment horizontal="center" vertical="center" wrapText="1"/>
    </xf>
    <xf numFmtId="178" fontId="7" fillId="7" borderId="3" xfId="16" applyNumberFormat="1" applyFont="1" applyFill="1" applyBorder="1" applyAlignment="1">
      <alignment horizontal="center" vertical="center" wrapText="1"/>
    </xf>
    <xf numFmtId="178" fontId="8" fillId="5" borderId="4" xfId="16" applyNumberFormat="1" applyFont="1" applyFill="1" applyBorder="1" applyAlignment="1">
      <alignment vertical="center"/>
    </xf>
    <xf numFmtId="178" fontId="10" fillId="5" borderId="10" xfId="16" applyNumberFormat="1" applyFont="1" applyFill="1" applyBorder="1" applyAlignment="1">
      <alignment vertical="center"/>
    </xf>
    <xf numFmtId="178" fontId="8" fillId="3" borderId="6" xfId="16" applyNumberFormat="1" applyFont="1" applyFill="1" applyBorder="1" applyAlignment="1">
      <alignment horizontal="center" vertical="center" wrapText="1"/>
    </xf>
    <xf numFmtId="178" fontId="8" fillId="3" borderId="4" xfId="19" applyNumberFormat="1" applyFont="1" applyFill="1" applyBorder="1" applyAlignment="1">
      <alignment horizontal="left" vertical="center"/>
    </xf>
    <xf numFmtId="178" fontId="8" fillId="3" borderId="5" xfId="19" applyNumberFormat="1" applyFont="1" applyFill="1" applyBorder="1" applyAlignment="1">
      <alignment horizontal="left" vertical="center"/>
    </xf>
    <xf numFmtId="178" fontId="8" fillId="3" borderId="10" xfId="19" applyNumberFormat="1" applyFont="1" applyFill="1" applyBorder="1" applyAlignment="1">
      <alignment horizontal="left" vertical="center"/>
    </xf>
    <xf numFmtId="178" fontId="8" fillId="3" borderId="10" xfId="19" applyNumberFormat="1" applyFont="1" applyFill="1" applyBorder="1" applyAlignment="1">
      <alignment horizontal="center" vertical="center"/>
    </xf>
    <xf numFmtId="178" fontId="8" fillId="3" borderId="3" xfId="13" applyNumberFormat="1" applyFont="1" applyFill="1" applyBorder="1" applyAlignment="1">
      <alignment horizontal="left" wrapText="1"/>
    </xf>
    <xf numFmtId="178" fontId="8" fillId="3" borderId="3" xfId="16" applyNumberFormat="1" applyFont="1" applyFill="1" applyBorder="1" applyAlignment="1">
      <alignment horizontal="left" vertical="center" wrapText="1"/>
    </xf>
    <xf numFmtId="178" fontId="8" fillId="0" borderId="0" xfId="19" applyNumberFormat="1" applyFont="1" applyAlignment="1">
      <alignment vertical="top" wrapText="1"/>
    </xf>
    <xf numFmtId="178" fontId="8" fillId="0" borderId="0" xfId="16" applyNumberFormat="1" applyFont="1" applyAlignment="1">
      <alignment horizontal="left" vertical="center"/>
    </xf>
    <xf numFmtId="178" fontId="8" fillId="7" borderId="0" xfId="16" applyNumberFormat="1" applyFont="1" applyFill="1" applyAlignment="1">
      <alignment horizontal="left" vertical="center"/>
    </xf>
    <xf numFmtId="178" fontId="8" fillId="0" borderId="3" xfId="16" applyNumberFormat="1" applyFont="1" applyBorder="1" applyAlignment="1">
      <alignment horizontal="center" vertical="center"/>
    </xf>
    <xf numFmtId="178" fontId="8" fillId="0" borderId="3" xfId="16" applyNumberFormat="1" applyFont="1" applyBorder="1" applyAlignment="1">
      <alignment horizontal="center" vertical="center" wrapText="1"/>
    </xf>
    <xf numFmtId="178" fontId="8" fillId="0" borderId="3" xfId="13" applyNumberFormat="1" applyFont="1" applyBorder="1" applyAlignment="1">
      <alignment horizontal="center" vertical="center"/>
    </xf>
    <xf numFmtId="178" fontId="8" fillId="6" borderId="3" xfId="13" applyNumberFormat="1" applyFont="1" applyFill="1" applyBorder="1" applyAlignment="1">
      <alignment horizontal="center" vertical="center"/>
    </xf>
    <xf numFmtId="179" fontId="8" fillId="6" borderId="3" xfId="19" applyNumberFormat="1" applyFont="1" applyFill="1" applyBorder="1" applyAlignment="1">
      <alignment horizontal="center" vertical="center"/>
    </xf>
    <xf numFmtId="178" fontId="10" fillId="0" borderId="3" xfId="0" applyNumberFormat="1" applyFont="1" applyBorder="1">
      <alignment vertical="center"/>
    </xf>
    <xf numFmtId="178" fontId="8" fillId="0" borderId="4" xfId="16" applyNumberFormat="1" applyFont="1" applyBorder="1" applyAlignment="1">
      <alignment horizontal="center" vertical="top" wrapText="1"/>
    </xf>
    <xf numFmtId="178" fontId="8" fillId="0" borderId="0" xfId="16" applyNumberFormat="1" applyFont="1" applyAlignment="1">
      <alignment horizontal="left" vertical="top" wrapText="1"/>
    </xf>
    <xf numFmtId="178" fontId="8" fillId="8" borderId="3" xfId="16" applyNumberFormat="1" applyFont="1" applyFill="1" applyBorder="1" applyAlignment="1">
      <alignment horizontal="center" vertical="center" wrapText="1"/>
    </xf>
    <xf numFmtId="178" fontId="8" fillId="0" borderId="0" xfId="16" applyNumberFormat="1" applyFont="1" applyAlignment="1">
      <alignment vertical="center"/>
    </xf>
    <xf numFmtId="178" fontId="8" fillId="5" borderId="0" xfId="16" applyNumberFormat="1" applyFont="1" applyFill="1" applyAlignment="1">
      <alignment horizontal="center" vertical="center" wrapText="1"/>
    </xf>
    <xf numFmtId="178" fontId="8" fillId="5" borderId="3" xfId="16" applyNumberFormat="1" applyFont="1" applyFill="1" applyBorder="1" applyAlignment="1">
      <alignment horizontal="left" vertical="center" wrapText="1"/>
    </xf>
    <xf numFmtId="178" fontId="7" fillId="5" borderId="3" xfId="16" applyNumberFormat="1" applyFont="1" applyFill="1" applyBorder="1" applyAlignment="1">
      <alignment horizontal="center" vertical="center" wrapText="1"/>
    </xf>
    <xf numFmtId="178" fontId="8" fillId="0" borderId="6" xfId="19" applyNumberFormat="1" applyFont="1" applyBorder="1" applyAlignment="1">
      <alignment horizontal="center" vertical="center"/>
    </xf>
    <xf numFmtId="178" fontId="8" fillId="0" borderId="16" xfId="19" applyNumberFormat="1" applyFont="1" applyBorder="1">
      <alignment vertical="center"/>
    </xf>
    <xf numFmtId="178" fontId="8" fillId="0" borderId="3" xfId="3" applyNumberFormat="1" applyFont="1" applyBorder="1" applyAlignment="1">
      <alignment horizontal="center" vertical="center"/>
    </xf>
    <xf numFmtId="178" fontId="8" fillId="0" borderId="0" xfId="16" applyNumberFormat="1" applyFont="1" applyAlignment="1">
      <alignment vertical="top" wrapText="1"/>
    </xf>
    <xf numFmtId="178" fontId="8" fillId="0" borderId="0" xfId="16" applyNumberFormat="1" applyFont="1" applyAlignment="1">
      <alignment vertical="center" wrapText="1"/>
    </xf>
    <xf numFmtId="178" fontId="8" fillId="6" borderId="3" xfId="16" applyNumberFormat="1" applyFont="1" applyFill="1" applyBorder="1" applyAlignment="1">
      <alignment horizontal="center" vertical="center" wrapText="1"/>
    </xf>
    <xf numFmtId="178" fontId="8" fillId="0" borderId="3" xfId="19" applyNumberFormat="1" applyFont="1" applyBorder="1">
      <alignment vertical="center"/>
    </xf>
    <xf numFmtId="178" fontId="8" fillId="9" borderId="3" xfId="13" applyNumberFormat="1" applyFont="1" applyFill="1" applyBorder="1"/>
    <xf numFmtId="178" fontId="8" fillId="9" borderId="3" xfId="19" applyNumberFormat="1" applyFont="1" applyFill="1" applyBorder="1" applyAlignment="1">
      <alignment horizontal="center" vertical="center"/>
    </xf>
    <xf numFmtId="178" fontId="8" fillId="6" borderId="3" xfId="19" applyNumberFormat="1" applyFont="1" applyFill="1" applyBorder="1" applyAlignment="1">
      <alignment horizontal="center" vertical="center"/>
    </xf>
    <xf numFmtId="178" fontId="8" fillId="6" borderId="3" xfId="13" applyNumberFormat="1" applyFont="1" applyFill="1" applyBorder="1"/>
    <xf numFmtId="178" fontId="8" fillId="9" borderId="3" xfId="19" applyNumberFormat="1" applyFont="1" applyFill="1" applyBorder="1" applyAlignment="1">
      <alignment horizontal="center" vertical="center" wrapText="1"/>
    </xf>
    <xf numFmtId="178" fontId="8" fillId="9" borderId="3" xfId="13" applyNumberFormat="1" applyFont="1" applyFill="1" applyBorder="1" applyAlignment="1">
      <alignment horizontal="center"/>
    </xf>
    <xf numFmtId="178" fontId="8" fillId="4" borderId="0" xfId="13" applyNumberFormat="1" applyFont="1" applyFill="1" applyAlignment="1">
      <alignment wrapText="1"/>
    </xf>
    <xf numFmtId="178" fontId="8" fillId="0" borderId="0" xfId="0" applyNumberFormat="1" applyFont="1" applyAlignment="1">
      <alignment vertical="center" wrapText="1"/>
    </xf>
    <xf numFmtId="178" fontId="7" fillId="0" borderId="0" xfId="0" applyNumberFormat="1" applyFont="1">
      <alignment vertical="center"/>
    </xf>
    <xf numFmtId="178" fontId="8" fillId="0" borderId="0" xfId="0" applyNumberFormat="1" applyFont="1">
      <alignment vertical="center"/>
    </xf>
    <xf numFmtId="178" fontId="8" fillId="5" borderId="3" xfId="0" applyNumberFormat="1" applyFont="1" applyFill="1" applyBorder="1" applyAlignment="1">
      <alignment horizontal="center" vertical="center"/>
    </xf>
    <xf numFmtId="178" fontId="8" fillId="5" borderId="3" xfId="0" applyNumberFormat="1" applyFont="1" applyFill="1" applyBorder="1" applyAlignment="1">
      <alignment horizontal="center" vertical="center" wrapText="1"/>
    </xf>
    <xf numFmtId="178" fontId="8" fillId="5" borderId="3" xfId="0" applyNumberFormat="1" applyFont="1" applyFill="1" applyBorder="1" applyAlignment="1" applyProtection="1">
      <alignment horizontal="center" vertical="center" wrapText="1"/>
      <protection locked="0"/>
    </xf>
    <xf numFmtId="178" fontId="8" fillId="5" borderId="3" xfId="0" applyNumberFormat="1" applyFont="1" applyFill="1" applyBorder="1" applyAlignment="1">
      <alignment vertical="center" wrapText="1"/>
    </xf>
    <xf numFmtId="178" fontId="8" fillId="5" borderId="3" xfId="0" applyNumberFormat="1" applyFont="1" applyFill="1" applyBorder="1">
      <alignment vertical="center"/>
    </xf>
    <xf numFmtId="178" fontId="7" fillId="5" borderId="3" xfId="0" applyNumberFormat="1" applyFont="1" applyFill="1" applyBorder="1" applyAlignment="1">
      <alignment horizontal="center" vertical="center"/>
    </xf>
    <xf numFmtId="178" fontId="8" fillId="5" borderId="3" xfId="0" applyNumberFormat="1" applyFont="1" applyFill="1" applyBorder="1" applyAlignment="1">
      <alignment horizontal="left" vertical="center" wrapText="1"/>
    </xf>
    <xf numFmtId="178" fontId="8" fillId="5" borderId="3" xfId="0" applyNumberFormat="1" applyFont="1" applyFill="1" applyBorder="1" applyAlignment="1">
      <alignment horizontal="left" vertical="center"/>
    </xf>
    <xf numFmtId="178" fontId="8" fillId="0" borderId="0" xfId="0" applyNumberFormat="1" applyFont="1" applyAlignment="1" applyProtection="1">
      <alignment horizontal="center" vertical="center" wrapText="1"/>
      <protection locked="0"/>
    </xf>
    <xf numFmtId="178" fontId="8" fillId="0" borderId="0" xfId="0" applyNumberFormat="1" applyFont="1" applyAlignment="1">
      <alignment horizontal="center" vertical="center"/>
    </xf>
    <xf numFmtId="178" fontId="8" fillId="0" borderId="0" xfId="0" applyNumberFormat="1" applyFont="1" applyAlignment="1">
      <alignment horizontal="center" vertical="center" wrapText="1"/>
    </xf>
    <xf numFmtId="178" fontId="8" fillId="0" borderId="9" xfId="0" applyNumberFormat="1" applyFont="1" applyBorder="1" applyAlignment="1">
      <alignment vertical="top" wrapText="1"/>
    </xf>
    <xf numFmtId="178" fontId="8" fillId="0" borderId="0" xfId="0" applyNumberFormat="1" applyFont="1" applyAlignment="1">
      <alignment vertical="top" wrapText="1"/>
    </xf>
    <xf numFmtId="178" fontId="7" fillId="5" borderId="3" xfId="0" applyNumberFormat="1" applyFont="1" applyFill="1" applyBorder="1" applyAlignment="1">
      <alignment horizontal="center" vertical="center" wrapText="1"/>
    </xf>
    <xf numFmtId="178" fontId="7" fillId="5" borderId="3" xfId="0" applyNumberFormat="1" applyFont="1" applyFill="1" applyBorder="1">
      <alignment vertical="center"/>
    </xf>
    <xf numFmtId="178" fontId="8" fillId="5" borderId="3" xfId="0" applyNumberFormat="1" applyFont="1" applyFill="1" applyBorder="1" applyAlignment="1" applyProtection="1">
      <alignment horizontal="center" vertical="center"/>
      <protection locked="0"/>
    </xf>
    <xf numFmtId="178" fontId="8" fillId="5" borderId="3" xfId="0" applyNumberFormat="1" applyFont="1" applyFill="1" applyBorder="1" applyAlignment="1" applyProtection="1">
      <alignment horizontal="left" vertical="center"/>
      <protection locked="0"/>
    </xf>
    <xf numFmtId="178" fontId="13" fillId="3" borderId="3" xfId="0" applyNumberFormat="1" applyFont="1" applyFill="1" applyBorder="1" applyAlignment="1">
      <alignment horizontal="center" vertical="center"/>
    </xf>
    <xf numFmtId="180" fontId="13" fillId="3" borderId="3" xfId="0" applyNumberFormat="1" applyFont="1" applyFill="1" applyBorder="1" applyAlignment="1">
      <alignment horizontal="center" vertical="center"/>
    </xf>
    <xf numFmtId="0" fontId="10" fillId="0" borderId="0" xfId="0" applyNumberFormat="1" applyFont="1" applyAlignment="1">
      <alignment horizontal="center" vertical="center"/>
    </xf>
    <xf numFmtId="0" fontId="15" fillId="0" borderId="3" xfId="4"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xf>
    <xf numFmtId="0" fontId="10" fillId="0" borderId="3" xfId="0" applyNumberFormat="1" applyFont="1" applyBorder="1" applyAlignment="1">
      <alignment horizontal="center" vertical="center"/>
    </xf>
    <xf numFmtId="0" fontId="15" fillId="10" borderId="8" xfId="4" applyNumberFormat="1" applyFont="1" applyFill="1" applyBorder="1" applyAlignment="1">
      <alignment horizontal="center" vertical="center" wrapText="1"/>
    </xf>
    <xf numFmtId="0" fontId="15" fillId="10" borderId="3" xfId="4" applyNumberFormat="1" applyFont="1" applyFill="1" applyBorder="1" applyAlignment="1">
      <alignment horizontal="center" vertical="center" wrapText="1"/>
    </xf>
    <xf numFmtId="0" fontId="20" fillId="10" borderId="3" xfId="4" applyNumberFormat="1" applyFont="1" applyFill="1" applyBorder="1" applyAlignment="1">
      <alignment horizontal="center" vertical="center" wrapText="1"/>
    </xf>
    <xf numFmtId="0" fontId="21" fillId="0" borderId="0" xfId="0" applyNumberFormat="1" applyFont="1" applyAlignment="1">
      <alignment horizontal="center" vertical="center"/>
    </xf>
    <xf numFmtId="0" fontId="15" fillId="0" borderId="8" xfId="4"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20" fillId="0" borderId="8" xfId="4" applyNumberFormat="1" applyFont="1" applyFill="1" applyBorder="1" applyAlignment="1">
      <alignment horizontal="center" vertical="center" wrapText="1"/>
    </xf>
    <xf numFmtId="0" fontId="23" fillId="0" borderId="8" xfId="4" applyNumberFormat="1" applyFont="1" applyFill="1" applyBorder="1" applyAlignment="1">
      <alignment horizontal="center" vertical="center" wrapText="1"/>
    </xf>
    <xf numFmtId="0" fontId="24" fillId="0" borderId="8"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0" xfId="0" applyNumberFormat="1" applyFont="1" applyFill="1" applyAlignment="1">
      <alignment horizontal="center" vertical="center"/>
    </xf>
    <xf numFmtId="0" fontId="20" fillId="0" borderId="8" xfId="4" applyNumberFormat="1" applyFont="1" applyFill="1" applyBorder="1" applyAlignment="1">
      <alignment horizontal="center" vertical="center" wrapText="1"/>
    </xf>
    <xf numFmtId="0" fontId="24"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0" borderId="3" xfId="0" applyNumberFormat="1" applyFill="1" applyBorder="1" applyAlignment="1">
      <alignment horizontal="center" vertical="center"/>
    </xf>
    <xf numFmtId="0" fontId="22" fillId="0" borderId="3" xfId="0" applyNumberFormat="1" applyFont="1" applyBorder="1" applyAlignment="1">
      <alignment horizontal="center" vertical="center"/>
    </xf>
    <xf numFmtId="0" fontId="10" fillId="0" borderId="3" xfId="0" applyNumberFormat="1" applyFont="1" applyBorder="1" applyAlignment="1">
      <alignment horizontal="center" vertical="center" wrapText="1"/>
    </xf>
    <xf numFmtId="0" fontId="24" fillId="0" borderId="0" xfId="0" applyNumberFormat="1" applyFont="1" applyAlignment="1">
      <alignment horizontal="center" vertical="center"/>
    </xf>
    <xf numFmtId="0" fontId="25" fillId="0" borderId="3" xfId="0" applyNumberFormat="1" applyFont="1" applyBorder="1" applyAlignment="1">
      <alignment horizontal="center" vertical="center"/>
    </xf>
    <xf numFmtId="0" fontId="21" fillId="0" borderId="3" xfId="0" applyNumberFormat="1" applyFont="1" applyFill="1" applyBorder="1" applyAlignment="1">
      <alignment horizontal="center" vertical="center"/>
    </xf>
    <xf numFmtId="0" fontId="20" fillId="7" borderId="8" xfId="4"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178" fontId="21" fillId="12" borderId="0" xfId="16" applyNumberFormat="1" applyFont="1" applyFill="1" applyAlignment="1">
      <alignment vertical="center"/>
    </xf>
    <xf numFmtId="178" fontId="21" fillId="13" borderId="0" xfId="16" applyNumberFormat="1" applyFont="1" applyFill="1" applyAlignment="1">
      <alignment vertical="center"/>
    </xf>
    <xf numFmtId="178" fontId="27" fillId="4" borderId="0" xfId="0" applyNumberFormat="1" applyFont="1" applyFill="1">
      <alignment vertical="center"/>
    </xf>
    <xf numFmtId="178" fontId="21" fillId="0" borderId="0" xfId="16" applyNumberFormat="1" applyFont="1" applyAlignment="1">
      <alignment vertical="center"/>
    </xf>
    <xf numFmtId="180" fontId="21" fillId="0" borderId="0" xfId="16" applyNumberFormat="1" applyFont="1" applyAlignment="1">
      <alignment vertical="center"/>
    </xf>
    <xf numFmtId="182" fontId="21" fillId="0" borderId="0" xfId="16" applyNumberFormat="1" applyFont="1" applyAlignment="1">
      <alignment vertical="center"/>
    </xf>
    <xf numFmtId="178" fontId="21" fillId="14" borderId="0" xfId="16" applyNumberFormat="1" applyFont="1" applyFill="1" applyAlignment="1">
      <alignment vertical="center"/>
    </xf>
    <xf numFmtId="178" fontId="21" fillId="5" borderId="0" xfId="16" applyNumberFormat="1" applyFont="1" applyFill="1" applyAlignment="1">
      <alignment vertical="center"/>
    </xf>
    <xf numFmtId="178" fontId="8" fillId="15" borderId="3" xfId="0" applyNumberFormat="1" applyFont="1" applyFill="1" applyBorder="1" applyAlignment="1">
      <alignment horizontal="center" vertical="center" wrapText="1"/>
    </xf>
    <xf numFmtId="178" fontId="8" fillId="0" borderId="3" xfId="0" applyNumberFormat="1" applyFont="1" applyBorder="1" applyAlignment="1">
      <alignment horizontal="center" vertical="center" wrapText="1"/>
    </xf>
    <xf numFmtId="178" fontId="8" fillId="0" borderId="3" xfId="0" applyNumberFormat="1" applyFont="1" applyBorder="1" applyAlignment="1">
      <alignment horizontal="center" vertical="center"/>
    </xf>
    <xf numFmtId="178" fontId="8" fillId="16" borderId="3" xfId="0" applyNumberFormat="1" applyFont="1" applyFill="1" applyBorder="1" applyAlignment="1">
      <alignment horizontal="center" vertical="center" wrapText="1"/>
    </xf>
    <xf numFmtId="178" fontId="8" fillId="16" borderId="3" xfId="0" applyNumberFormat="1" applyFont="1" applyFill="1" applyBorder="1" applyAlignment="1">
      <alignment horizontal="center" vertical="center"/>
    </xf>
    <xf numFmtId="178" fontId="8" fillId="12" borderId="3" xfId="0" applyNumberFormat="1" applyFont="1" applyFill="1" applyBorder="1" applyAlignment="1">
      <alignment horizontal="center" vertical="center" wrapText="1"/>
    </xf>
    <xf numFmtId="178" fontId="8" fillId="12" borderId="3" xfId="0" applyNumberFormat="1" applyFont="1" applyFill="1" applyBorder="1" applyAlignment="1">
      <alignment horizontal="center" vertical="center"/>
    </xf>
    <xf numFmtId="178" fontId="8" fillId="13" borderId="3" xfId="0" applyNumberFormat="1" applyFont="1" applyFill="1" applyBorder="1" applyAlignment="1">
      <alignment horizontal="center" vertical="center" wrapText="1"/>
    </xf>
    <xf numFmtId="178" fontId="8" fillId="13" borderId="3" xfId="0" applyNumberFormat="1" applyFont="1" applyFill="1" applyBorder="1" applyAlignment="1">
      <alignment horizontal="center" vertical="center"/>
    </xf>
    <xf numFmtId="178" fontId="29" fillId="0" borderId="0" xfId="19" applyNumberFormat="1" applyFont="1">
      <alignment vertical="center"/>
    </xf>
    <xf numFmtId="178" fontId="29" fillId="0" borderId="0" xfId="16" applyNumberFormat="1" applyFont="1" applyAlignment="1">
      <alignment vertical="center"/>
    </xf>
    <xf numFmtId="180" fontId="8" fillId="15" borderId="4" xfId="0" applyNumberFormat="1" applyFont="1" applyFill="1" applyBorder="1" applyAlignment="1">
      <alignment horizontal="center" vertical="center" wrapText="1"/>
    </xf>
    <xf numFmtId="178" fontId="8" fillId="15" borderId="4" xfId="0" applyNumberFormat="1" applyFont="1" applyFill="1" applyBorder="1" applyAlignment="1">
      <alignment horizontal="center" vertical="center" wrapText="1"/>
    </xf>
    <xf numFmtId="180" fontId="8" fillId="15" borderId="3" xfId="0" applyNumberFormat="1" applyFont="1" applyFill="1" applyBorder="1" applyAlignment="1">
      <alignment horizontal="center" vertical="center" wrapText="1"/>
    </xf>
    <xf numFmtId="182" fontId="8" fillId="15" borderId="3" xfId="0" applyNumberFormat="1" applyFont="1" applyFill="1" applyBorder="1" applyAlignment="1">
      <alignment horizontal="center" vertical="center" wrapText="1"/>
    </xf>
    <xf numFmtId="178" fontId="8" fillId="15" borderId="3" xfId="0" applyNumberFormat="1" applyFont="1" applyFill="1" applyBorder="1" applyAlignment="1">
      <alignment horizontal="center" vertical="center"/>
    </xf>
    <xf numFmtId="178" fontId="8" fillId="17" borderId="8" xfId="19" applyNumberFormat="1" applyFont="1" applyFill="1" applyBorder="1" applyAlignment="1">
      <alignment horizontal="center" vertical="center"/>
    </xf>
    <xf numFmtId="178" fontId="8" fillId="5" borderId="8" xfId="19" applyNumberFormat="1" applyFont="1" applyFill="1" applyBorder="1" applyAlignment="1">
      <alignment horizontal="center" vertical="center" wrapText="1"/>
    </xf>
    <xf numFmtId="180" fontId="8" fillId="5" borderId="3" xfId="0" applyNumberFormat="1" applyFont="1" applyFill="1" applyBorder="1" applyAlignment="1">
      <alignment horizontal="center" vertical="center"/>
    </xf>
    <xf numFmtId="182" fontId="8" fillId="6" borderId="3" xfId="0" applyNumberFormat="1" applyFont="1" applyFill="1" applyBorder="1" applyAlignment="1">
      <alignment horizontal="center" vertical="center"/>
    </xf>
    <xf numFmtId="178" fontId="8" fillId="17" borderId="3" xfId="19" applyNumberFormat="1" applyFont="1" applyFill="1" applyBorder="1" applyAlignment="1">
      <alignment horizontal="center" vertical="center"/>
    </xf>
    <xf numFmtId="178" fontId="8" fillId="5" borderId="3" xfId="1" applyNumberFormat="1" applyFont="1" applyFill="1" applyBorder="1" applyAlignment="1">
      <alignment horizontal="center" vertical="center"/>
    </xf>
    <xf numFmtId="178" fontId="9" fillId="17" borderId="3" xfId="19" applyNumberFormat="1" applyFont="1" applyFill="1" applyBorder="1" applyAlignment="1">
      <alignment horizontal="center" vertical="center"/>
    </xf>
    <xf numFmtId="180" fontId="8" fillId="12" borderId="3" xfId="0" applyNumberFormat="1" applyFont="1" applyFill="1" applyBorder="1" applyAlignment="1">
      <alignment horizontal="center" vertical="center"/>
    </xf>
    <xf numFmtId="182" fontId="8" fillId="12" borderId="3" xfId="0" applyNumberFormat="1" applyFont="1" applyFill="1" applyBorder="1" applyAlignment="1">
      <alignment horizontal="center" vertical="center"/>
    </xf>
    <xf numFmtId="178" fontId="8" fillId="12" borderId="3" xfId="19" applyNumberFormat="1" applyFont="1" applyFill="1" applyBorder="1" applyAlignment="1">
      <alignment horizontal="center" vertical="center"/>
    </xf>
    <xf numFmtId="178" fontId="8" fillId="12" borderId="3" xfId="1" applyNumberFormat="1" applyFont="1" applyFill="1" applyBorder="1" applyAlignment="1">
      <alignment horizontal="center" vertical="center"/>
    </xf>
    <xf numFmtId="178" fontId="21" fillId="17" borderId="0" xfId="16" applyNumberFormat="1" applyFont="1" applyFill="1" applyAlignment="1">
      <alignment vertical="center"/>
    </xf>
    <xf numFmtId="180" fontId="8" fillId="13" borderId="3" xfId="0" applyNumberFormat="1" applyFont="1" applyFill="1" applyBorder="1" applyAlignment="1">
      <alignment horizontal="center" vertical="center"/>
    </xf>
    <xf numFmtId="182" fontId="8" fillId="13" borderId="3" xfId="0" applyNumberFormat="1" applyFont="1" applyFill="1" applyBorder="1" applyAlignment="1">
      <alignment horizontal="center" vertical="center"/>
    </xf>
    <xf numFmtId="178" fontId="8" fillId="13" borderId="3" xfId="19" applyNumberFormat="1" applyFont="1" applyFill="1" applyBorder="1" applyAlignment="1">
      <alignment horizontal="center" vertical="center"/>
    </xf>
    <xf numFmtId="178" fontId="8" fillId="13" borderId="3" xfId="1" applyNumberFormat="1" applyFont="1" applyFill="1" applyBorder="1" applyAlignment="1">
      <alignment horizontal="center" vertical="center"/>
    </xf>
    <xf numFmtId="178" fontId="8" fillId="6" borderId="3" xfId="0" applyNumberFormat="1" applyFont="1" applyFill="1" applyBorder="1" applyAlignment="1">
      <alignment horizontal="center" vertical="center"/>
    </xf>
    <xf numFmtId="180" fontId="29" fillId="0" borderId="0" xfId="19" applyNumberFormat="1" applyFont="1">
      <alignment vertical="center"/>
    </xf>
    <xf numFmtId="182" fontId="29" fillId="0" borderId="0" xfId="19" applyNumberFormat="1" applyFont="1">
      <alignment vertical="center"/>
    </xf>
    <xf numFmtId="180" fontId="29" fillId="0" borderId="0" xfId="16" applyNumberFormat="1" applyFont="1" applyAlignment="1">
      <alignment vertical="center"/>
    </xf>
    <xf numFmtId="182" fontId="29" fillId="0" borderId="0" xfId="16" applyNumberFormat="1" applyFont="1" applyAlignment="1">
      <alignment vertical="center"/>
    </xf>
    <xf numFmtId="180" fontId="8" fillId="0" borderId="0" xfId="16" applyNumberFormat="1" applyFont="1" applyAlignment="1">
      <alignment horizontal="left" vertical="center"/>
    </xf>
    <xf numFmtId="182" fontId="8" fillId="0" borderId="0" xfId="16" applyNumberFormat="1" applyFont="1" applyAlignment="1">
      <alignment horizontal="left" vertical="center"/>
    </xf>
    <xf numFmtId="178" fontId="8" fillId="5" borderId="10" xfId="19" applyNumberFormat="1" applyFont="1" applyFill="1" applyBorder="1" applyAlignment="1">
      <alignment horizontal="center" vertical="center" wrapText="1"/>
    </xf>
    <xf numFmtId="178" fontId="8" fillId="6" borderId="3" xfId="1" applyNumberFormat="1" applyFont="1" applyFill="1" applyBorder="1" applyAlignment="1">
      <alignment horizontal="center" vertical="center"/>
    </xf>
    <xf numFmtId="178" fontId="8" fillId="0" borderId="4" xfId="0" applyNumberFormat="1" applyFont="1" applyBorder="1" applyAlignment="1">
      <alignment horizontal="center" vertical="center" wrapText="1"/>
    </xf>
    <xf numFmtId="180" fontId="8" fillId="15" borderId="3" xfId="0" applyNumberFormat="1" applyFont="1" applyFill="1" applyBorder="1" applyAlignment="1">
      <alignment horizontal="center" vertical="center"/>
    </xf>
    <xf numFmtId="180" fontId="8" fillId="5" borderId="8" xfId="19" applyNumberFormat="1" applyFont="1" applyFill="1" applyBorder="1" applyAlignment="1">
      <alignment horizontal="center" vertical="center"/>
    </xf>
    <xf numFmtId="182" fontId="8" fillId="5" borderId="8" xfId="19" applyNumberFormat="1" applyFont="1" applyFill="1" applyBorder="1" applyAlignment="1">
      <alignment horizontal="center" vertical="center" wrapText="1"/>
    </xf>
    <xf numFmtId="180" fontId="8" fillId="0" borderId="3" xfId="0" applyNumberFormat="1" applyFont="1" applyBorder="1" applyAlignment="1">
      <alignment horizontal="center" vertical="center"/>
    </xf>
    <xf numFmtId="180" fontId="8" fillId="5" borderId="3" xfId="19" applyNumberFormat="1" applyFont="1" applyFill="1" applyBorder="1" applyAlignment="1">
      <alignment horizontal="center" vertical="center"/>
    </xf>
    <xf numFmtId="183" fontId="8" fillId="5" borderId="3" xfId="19" applyNumberFormat="1" applyFont="1" applyFill="1" applyBorder="1" applyAlignment="1">
      <alignment horizontal="center" vertical="center"/>
    </xf>
    <xf numFmtId="183" fontId="8" fillId="5" borderId="3" xfId="1" applyNumberFormat="1" applyFont="1" applyFill="1" applyBorder="1" applyAlignment="1">
      <alignment horizontal="center" vertical="center"/>
    </xf>
    <xf numFmtId="182" fontId="8" fillId="6" borderId="3" xfId="1" applyNumberFormat="1" applyFont="1" applyFill="1" applyBorder="1" applyAlignment="1">
      <alignment horizontal="center" vertical="center"/>
    </xf>
    <xf numFmtId="180" fontId="8" fillId="12" borderId="3" xfId="19" applyNumberFormat="1" applyFont="1" applyFill="1" applyBorder="1" applyAlignment="1">
      <alignment horizontal="center" vertical="center"/>
    </xf>
    <xf numFmtId="183" fontId="8" fillId="12" borderId="3" xfId="19" applyNumberFormat="1" applyFont="1" applyFill="1" applyBorder="1" applyAlignment="1">
      <alignment horizontal="center" vertical="center"/>
    </xf>
    <xf numFmtId="182" fontId="8" fillId="12" borderId="3" xfId="1" applyNumberFormat="1" applyFont="1" applyFill="1" applyBorder="1" applyAlignment="1">
      <alignment horizontal="center" vertical="center"/>
    </xf>
    <xf numFmtId="180" fontId="8" fillId="13" borderId="3" xfId="19" applyNumberFormat="1" applyFont="1" applyFill="1" applyBorder="1" applyAlignment="1">
      <alignment horizontal="center" vertical="center"/>
    </xf>
    <xf numFmtId="183" fontId="8" fillId="13" borderId="3" xfId="1" applyNumberFormat="1" applyFont="1" applyFill="1" applyBorder="1" applyAlignment="1">
      <alignment horizontal="center" vertical="center"/>
    </xf>
    <xf numFmtId="182" fontId="8" fillId="13" borderId="3" xfId="1" applyNumberFormat="1" applyFont="1" applyFill="1" applyBorder="1" applyAlignment="1">
      <alignment horizontal="center" vertical="center"/>
    </xf>
    <xf numFmtId="182" fontId="8" fillId="5" borderId="3" xfId="19" applyNumberFormat="1" applyFont="1" applyFill="1" applyBorder="1" applyAlignment="1">
      <alignment horizontal="center" vertical="center"/>
    </xf>
    <xf numFmtId="178" fontId="8" fillId="0" borderId="2" xfId="19" applyNumberFormat="1" applyFont="1" applyBorder="1" applyAlignment="1">
      <alignment horizontal="center" vertical="center" wrapText="1"/>
    </xf>
    <xf numFmtId="180" fontId="8" fillId="0" borderId="8" xfId="19" applyNumberFormat="1" applyFont="1" applyBorder="1" applyAlignment="1">
      <alignment horizontal="center" vertical="center"/>
    </xf>
    <xf numFmtId="182" fontId="8" fillId="0" borderId="8" xfId="19" applyNumberFormat="1" applyFont="1" applyBorder="1" applyAlignment="1">
      <alignment horizontal="center" vertical="center" wrapText="1"/>
    </xf>
    <xf numFmtId="178" fontId="27" fillId="4" borderId="25" xfId="0" applyNumberFormat="1" applyFont="1" applyFill="1" applyBorder="1" applyAlignment="1">
      <alignment vertical="center" wrapText="1"/>
    </xf>
    <xf numFmtId="178" fontId="27" fillId="0" borderId="25" xfId="20" applyNumberFormat="1" applyFont="1" applyBorder="1" applyAlignment="1">
      <alignment horizontal="center" vertical="center"/>
    </xf>
    <xf numFmtId="180" fontId="8" fillId="0" borderId="3" xfId="19" applyNumberFormat="1" applyFont="1" applyBorder="1" applyAlignment="1">
      <alignment horizontal="center" vertical="center"/>
    </xf>
    <xf numFmtId="183" fontId="8" fillId="0" borderId="3" xfId="19" applyNumberFormat="1" applyFont="1" applyBorder="1" applyAlignment="1">
      <alignment horizontal="center" vertical="center"/>
    </xf>
    <xf numFmtId="182" fontId="8" fillId="0" borderId="3" xfId="19" applyNumberFormat="1" applyFont="1" applyBorder="1" applyAlignment="1">
      <alignment horizontal="center" vertical="center"/>
    </xf>
    <xf numFmtId="183" fontId="8" fillId="0" borderId="3" xfId="1" applyNumberFormat="1" applyFont="1" applyFill="1" applyBorder="1" applyAlignment="1">
      <alignment horizontal="center" vertical="center"/>
    </xf>
    <xf numFmtId="182" fontId="8" fillId="0" borderId="3" xfId="1" applyNumberFormat="1" applyFont="1" applyFill="1" applyBorder="1" applyAlignment="1">
      <alignment horizontal="center" vertical="center"/>
    </xf>
    <xf numFmtId="180" fontId="9" fillId="0" borderId="3" xfId="19" applyNumberFormat="1" applyFont="1" applyBorder="1" applyAlignment="1">
      <alignment horizontal="center" vertical="center"/>
    </xf>
    <xf numFmtId="178" fontId="8" fillId="0" borderId="3" xfId="1" applyNumberFormat="1" applyFont="1" applyFill="1" applyBorder="1" applyAlignment="1">
      <alignment horizontal="center" vertical="center"/>
    </xf>
    <xf numFmtId="180" fontId="27" fillId="4" borderId="0" xfId="0" applyNumberFormat="1" applyFont="1" applyFill="1" applyAlignment="1">
      <alignment horizontal="center" vertical="center"/>
    </xf>
    <xf numFmtId="182" fontId="27" fillId="4" borderId="0" xfId="0" applyNumberFormat="1" applyFont="1" applyFill="1" applyAlignment="1">
      <alignment horizontal="center" vertical="center"/>
    </xf>
    <xf numFmtId="178" fontId="27" fillId="4" borderId="0" xfId="0" applyNumberFormat="1" applyFont="1" applyFill="1" applyAlignment="1">
      <alignment horizontal="center" vertical="center"/>
    </xf>
    <xf numFmtId="0" fontId="14" fillId="4" borderId="0" xfId="0" applyNumberFormat="1" applyFont="1" applyFill="1" applyAlignment="1" applyProtection="1">
      <alignment horizontal="left" vertical="center"/>
      <protection locked="0"/>
    </xf>
    <xf numFmtId="0" fontId="21" fillId="0" borderId="0" xfId="0" applyNumberFormat="1" applyFont="1" applyAlignment="1">
      <alignment horizontal="left" vertical="center"/>
    </xf>
    <xf numFmtId="0" fontId="27" fillId="19" borderId="6" xfId="0" applyNumberFormat="1" applyFont="1" applyFill="1" applyBorder="1" applyAlignment="1">
      <alignment horizontal="left" vertical="center"/>
    </xf>
    <xf numFmtId="0" fontId="27" fillId="19" borderId="3" xfId="0" applyNumberFormat="1" applyFont="1" applyFill="1" applyBorder="1" applyAlignment="1">
      <alignment vertical="center"/>
    </xf>
    <xf numFmtId="0" fontId="27" fillId="19" borderId="3" xfId="0" applyNumberFormat="1" applyFont="1" applyFill="1" applyBorder="1" applyAlignment="1">
      <alignment horizontal="left" vertical="center"/>
    </xf>
    <xf numFmtId="0" fontId="27" fillId="19" borderId="6" xfId="0" applyNumberFormat="1" applyFont="1" applyFill="1" applyBorder="1" applyAlignment="1">
      <alignment vertical="center"/>
    </xf>
    <xf numFmtId="0" fontId="27" fillId="19" borderId="8" xfId="0" applyNumberFormat="1" applyFont="1" applyFill="1" applyBorder="1" applyAlignment="1">
      <alignment horizontal="left" vertical="center"/>
    </xf>
    <xf numFmtId="0" fontId="33" fillId="19" borderId="3" xfId="0" applyNumberFormat="1" applyFont="1" applyFill="1" applyBorder="1" applyAlignment="1">
      <alignment horizontal="left" vertical="center"/>
    </xf>
    <xf numFmtId="0" fontId="33" fillId="19" borderId="6" xfId="0" applyNumberFormat="1" applyFont="1" applyFill="1" applyBorder="1" applyAlignment="1">
      <alignment vertical="center"/>
    </xf>
    <xf numFmtId="0" fontId="33" fillId="19" borderId="6" xfId="0" applyNumberFormat="1" applyFont="1" applyFill="1" applyBorder="1" applyAlignment="1">
      <alignment horizontal="left" vertical="center" wrapText="1"/>
    </xf>
    <xf numFmtId="0" fontId="33" fillId="19" borderId="3" xfId="0" applyNumberFormat="1" applyFont="1" applyFill="1" applyBorder="1" applyAlignment="1">
      <alignment horizontal="left" vertical="center" wrapText="1"/>
    </xf>
    <xf numFmtId="0" fontId="27" fillId="19" borderId="3" xfId="0" applyNumberFormat="1" applyFont="1" applyFill="1" applyBorder="1" applyAlignment="1">
      <alignment horizontal="left" vertical="center" wrapText="1"/>
    </xf>
    <xf numFmtId="0" fontId="33" fillId="19" borderId="3" xfId="0" applyNumberFormat="1" applyFont="1" applyFill="1" applyBorder="1" applyAlignment="1">
      <alignment vertical="center"/>
    </xf>
    <xf numFmtId="0" fontId="33" fillId="12" borderId="3" xfId="0" applyNumberFormat="1" applyFont="1" applyFill="1" applyBorder="1" applyAlignment="1">
      <alignment horizontal="left" vertical="center"/>
    </xf>
    <xf numFmtId="0" fontId="27" fillId="12" borderId="3" xfId="0" applyNumberFormat="1" applyFont="1" applyFill="1" applyBorder="1" applyAlignment="1">
      <alignment horizontal="left" vertical="center"/>
    </xf>
    <xf numFmtId="0" fontId="33" fillId="10" borderId="3" xfId="0" applyNumberFormat="1" applyFont="1" applyFill="1" applyBorder="1" applyAlignment="1">
      <alignment horizontal="left" vertical="center"/>
    </xf>
    <xf numFmtId="0" fontId="27" fillId="10" borderId="3" xfId="0" applyNumberFormat="1" applyFont="1" applyFill="1" applyBorder="1" applyAlignment="1">
      <alignment vertical="center"/>
    </xf>
    <xf numFmtId="0" fontId="27" fillId="10" borderId="3" xfId="0" applyNumberFormat="1" applyFont="1" applyFill="1" applyBorder="1" applyAlignment="1">
      <alignment horizontal="left" vertical="center"/>
    </xf>
    <xf numFmtId="0" fontId="33" fillId="10" borderId="3" xfId="0" applyNumberFormat="1" applyFont="1" applyFill="1" applyBorder="1" applyAlignment="1">
      <alignment vertical="center"/>
    </xf>
    <xf numFmtId="0" fontId="53" fillId="0" borderId="3"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56" fillId="10" borderId="3" xfId="4" applyNumberFormat="1" applyFont="1" applyFill="1" applyBorder="1" applyAlignment="1">
      <alignment horizontal="center" vertical="center" wrapText="1"/>
    </xf>
    <xf numFmtId="0" fontId="57" fillId="10" borderId="3" xfId="4" applyNumberFormat="1" applyFont="1" applyFill="1" applyBorder="1" applyAlignment="1">
      <alignment horizontal="center" vertical="center" wrapText="1"/>
    </xf>
    <xf numFmtId="14" fontId="58" fillId="20" borderId="27" xfId="0" applyNumberFormat="1" applyFont="1" applyFill="1" applyBorder="1" applyAlignment="1">
      <alignment horizontal="center" vertical="center" wrapText="1"/>
    </xf>
    <xf numFmtId="14" fontId="54" fillId="20" borderId="27" xfId="0" applyNumberFormat="1" applyFont="1" applyFill="1" applyBorder="1" applyAlignment="1">
      <alignment horizontal="center" vertical="center" wrapText="1"/>
    </xf>
    <xf numFmtId="176" fontId="54" fillId="20" borderId="27" xfId="0" applyFont="1" applyFill="1" applyBorder="1" applyAlignment="1">
      <alignment horizontal="center" vertical="center" wrapText="1"/>
    </xf>
    <xf numFmtId="14" fontId="0" fillId="20" borderId="27" xfId="0" applyNumberFormat="1" applyFill="1" applyBorder="1" applyAlignment="1">
      <alignment horizontal="center" vertical="center"/>
    </xf>
    <xf numFmtId="14" fontId="55" fillId="20" borderId="27" xfId="0" applyNumberFormat="1" applyFont="1" applyFill="1" applyBorder="1" applyAlignment="1">
      <alignment horizontal="center" vertical="center"/>
    </xf>
    <xf numFmtId="176" fontId="55" fillId="20" borderId="27" xfId="0" applyFont="1" applyFill="1" applyBorder="1" applyAlignment="1">
      <alignment horizontal="center" vertical="center"/>
    </xf>
    <xf numFmtId="176" fontId="0" fillId="20" borderId="27" xfId="0" applyFill="1" applyBorder="1" applyAlignment="1">
      <alignment horizontal="center" vertical="center"/>
    </xf>
    <xf numFmtId="0" fontId="10" fillId="20" borderId="27" xfId="0" applyNumberFormat="1" applyFont="1" applyFill="1" applyBorder="1" applyAlignment="1">
      <alignment horizontal="center" vertical="center"/>
    </xf>
    <xf numFmtId="0" fontId="53" fillId="0" borderId="0" xfId="0" applyNumberFormat="1" applyFont="1" applyAlignment="1">
      <alignment horizontal="center" vertical="center"/>
    </xf>
    <xf numFmtId="0" fontId="53" fillId="0" borderId="27" xfId="0" applyNumberFormat="1" applyFont="1" applyBorder="1" applyAlignment="1">
      <alignment horizontal="center" vertical="center"/>
    </xf>
    <xf numFmtId="0" fontId="30" fillId="18" borderId="26" xfId="0" applyNumberFormat="1" applyFont="1" applyFill="1" applyBorder="1" applyAlignment="1" applyProtection="1">
      <alignment horizontal="center" vertical="center"/>
      <protection locked="0"/>
    </xf>
    <xf numFmtId="0" fontId="30" fillId="18" borderId="3" xfId="0" applyNumberFormat="1" applyFont="1" applyFill="1" applyBorder="1" applyAlignment="1" applyProtection="1">
      <alignment horizontal="center" vertical="center"/>
      <protection locked="0"/>
    </xf>
    <xf numFmtId="0" fontId="32" fillId="18" borderId="26" xfId="0" applyNumberFormat="1" applyFont="1" applyFill="1" applyBorder="1" applyAlignment="1" applyProtection="1">
      <alignment horizontal="center" vertical="center"/>
      <protection locked="0"/>
    </xf>
    <xf numFmtId="0" fontId="21" fillId="19" borderId="6" xfId="0" applyNumberFormat="1" applyFont="1" applyFill="1" applyBorder="1" applyAlignment="1">
      <alignment horizontal="left" vertical="center"/>
    </xf>
    <xf numFmtId="0" fontId="21" fillId="19" borderId="7" xfId="0" applyNumberFormat="1" applyFont="1" applyFill="1" applyBorder="1" applyAlignment="1">
      <alignment horizontal="left" vertical="center"/>
    </xf>
    <xf numFmtId="0" fontId="27" fillId="12" borderId="6" xfId="0" applyNumberFormat="1" applyFont="1" applyFill="1" applyBorder="1" applyAlignment="1">
      <alignment horizontal="left" vertical="center"/>
    </xf>
    <xf numFmtId="0" fontId="27" fillId="12" borderId="7" xfId="0" applyNumberFormat="1" applyFont="1" applyFill="1" applyBorder="1" applyAlignment="1">
      <alignment horizontal="left" vertical="center"/>
    </xf>
    <xf numFmtId="0" fontId="27" fillId="10" borderId="6" xfId="0" applyNumberFormat="1" applyFont="1" applyFill="1" applyBorder="1" applyAlignment="1">
      <alignment horizontal="left" vertical="center"/>
    </xf>
    <xf numFmtId="0" fontId="27" fillId="10" borderId="7" xfId="0" applyNumberFormat="1" applyFont="1" applyFill="1" applyBorder="1" applyAlignment="1">
      <alignment horizontal="left" vertical="center"/>
    </xf>
    <xf numFmtId="0" fontId="27" fillId="10" borderId="8" xfId="0" applyNumberFormat="1" applyFont="1" applyFill="1" applyBorder="1" applyAlignment="1">
      <alignment horizontal="left" vertical="center"/>
    </xf>
    <xf numFmtId="0" fontId="31" fillId="18" borderId="26" xfId="0" applyNumberFormat="1" applyFont="1" applyFill="1" applyBorder="1" applyAlignment="1" applyProtection="1">
      <alignment horizontal="center" vertical="center"/>
      <protection locked="0"/>
    </xf>
    <xf numFmtId="0" fontId="27" fillId="19" borderId="6" xfId="0" applyNumberFormat="1" applyFont="1" applyFill="1" applyBorder="1" applyAlignment="1">
      <alignment horizontal="left" vertical="center"/>
    </xf>
    <xf numFmtId="0" fontId="27" fillId="19" borderId="7" xfId="0" applyNumberFormat="1" applyFont="1" applyFill="1" applyBorder="1" applyAlignment="1">
      <alignment horizontal="left" vertical="center"/>
    </xf>
    <xf numFmtId="0" fontId="27" fillId="19" borderId="8" xfId="0" applyNumberFormat="1" applyFont="1" applyFill="1" applyBorder="1" applyAlignment="1">
      <alignment horizontal="left" vertical="center"/>
    </xf>
    <xf numFmtId="0" fontId="27" fillId="19" borderId="6" xfId="0" applyNumberFormat="1" applyFont="1" applyFill="1" applyBorder="1" applyAlignment="1">
      <alignment horizontal="left" vertical="center" wrapText="1"/>
    </xf>
    <xf numFmtId="0" fontId="27" fillId="19" borderId="7" xfId="0" applyNumberFormat="1" applyFont="1" applyFill="1" applyBorder="1" applyAlignment="1">
      <alignment horizontal="left" vertical="center" wrapText="1"/>
    </xf>
    <xf numFmtId="178" fontId="8" fillId="0" borderId="3" xfId="0" applyNumberFormat="1" applyFont="1" applyBorder="1" applyAlignment="1">
      <alignment horizontal="center" vertical="center" wrapText="1"/>
    </xf>
    <xf numFmtId="178" fontId="8" fillId="13" borderId="3" xfId="0" applyNumberFormat="1" applyFont="1" applyFill="1" applyBorder="1" applyAlignment="1">
      <alignment horizontal="center" vertical="center" wrapText="1"/>
    </xf>
    <xf numFmtId="178" fontId="8" fillId="15" borderId="6" xfId="0" applyNumberFormat="1" applyFont="1" applyFill="1" applyBorder="1" applyAlignment="1">
      <alignment horizontal="center" vertical="center" wrapText="1"/>
    </xf>
    <xf numFmtId="178" fontId="8" fillId="15" borderId="7" xfId="0" applyNumberFormat="1" applyFont="1" applyFill="1" applyBorder="1" applyAlignment="1">
      <alignment horizontal="center" vertical="center" wrapText="1"/>
    </xf>
    <xf numFmtId="178" fontId="8" fillId="15" borderId="8" xfId="0" applyNumberFormat="1" applyFont="1" applyFill="1" applyBorder="1" applyAlignment="1">
      <alignment horizontal="center" vertical="center" wrapText="1"/>
    </xf>
    <xf numFmtId="178" fontId="8" fillId="0" borderId="6" xfId="0" applyNumberFormat="1" applyFont="1" applyBorder="1" applyAlignment="1">
      <alignment horizontal="center" vertical="center" wrapText="1"/>
    </xf>
    <xf numFmtId="178" fontId="8" fillId="0" borderId="7" xfId="0" applyNumberFormat="1" applyFont="1" applyBorder="1" applyAlignment="1">
      <alignment horizontal="center" vertical="center" wrapText="1"/>
    </xf>
    <xf numFmtId="178" fontId="8" fillId="0" borderId="8" xfId="0" applyNumberFormat="1" applyFont="1" applyBorder="1" applyAlignment="1">
      <alignment horizontal="center" vertical="center" wrapText="1"/>
    </xf>
    <xf numFmtId="178" fontId="8" fillId="12" borderId="3" xfId="0" applyNumberFormat="1" applyFont="1" applyFill="1" applyBorder="1" applyAlignment="1">
      <alignment horizontal="center" vertical="center" wrapText="1"/>
    </xf>
    <xf numFmtId="178" fontId="27" fillId="0" borderId="25" xfId="0" applyNumberFormat="1" applyFont="1" applyBorder="1" applyAlignment="1">
      <alignment horizontal="left" vertical="center" wrapText="1"/>
    </xf>
    <xf numFmtId="178" fontId="28" fillId="0" borderId="3" xfId="0" applyNumberFormat="1" applyFont="1" applyBorder="1" applyAlignment="1">
      <alignment horizontal="center" vertical="center" wrapText="1"/>
    </xf>
    <xf numFmtId="178" fontId="28" fillId="12" borderId="3" xfId="0" applyNumberFormat="1" applyFont="1" applyFill="1" applyBorder="1" applyAlignment="1">
      <alignment horizontal="center" vertical="center" wrapText="1"/>
    </xf>
    <xf numFmtId="178" fontId="28" fillId="13" borderId="3" xfId="0" applyNumberFormat="1" applyFont="1" applyFill="1" applyBorder="1" applyAlignment="1">
      <alignment horizontal="center" vertical="center" wrapText="1"/>
    </xf>
    <xf numFmtId="178" fontId="8" fillId="0" borderId="4" xfId="0" applyNumberFormat="1" applyFont="1" applyBorder="1" applyAlignment="1">
      <alignment horizontal="center" vertical="center" wrapText="1"/>
    </xf>
    <xf numFmtId="178" fontId="8" fillId="0" borderId="10" xfId="0" applyNumberFormat="1" applyFont="1" applyBorder="1" applyAlignment="1">
      <alignment horizontal="center" vertical="center" wrapText="1"/>
    </xf>
    <xf numFmtId="178" fontId="8" fillId="0" borderId="16" xfId="19" applyNumberFormat="1" applyFont="1" applyBorder="1" applyAlignment="1">
      <alignment horizontal="center" vertical="center" wrapText="1"/>
    </xf>
    <xf numFmtId="178" fontId="8" fillId="0" borderId="9" xfId="19" applyNumberFormat="1" applyFont="1" applyBorder="1" applyAlignment="1">
      <alignment horizontal="center" vertical="center" wrapText="1"/>
    </xf>
    <xf numFmtId="178" fontId="8" fillId="0" borderId="5" xfId="19" applyNumberFormat="1" applyFont="1" applyBorder="1" applyAlignment="1">
      <alignment horizontal="center" vertical="center" wrapText="1"/>
    </xf>
    <xf numFmtId="178" fontId="8" fillId="0" borderId="10" xfId="19" applyNumberFormat="1" applyFont="1" applyBorder="1" applyAlignment="1">
      <alignment horizontal="center" vertical="center" wrapText="1"/>
    </xf>
    <xf numFmtId="178" fontId="8" fillId="0" borderId="4" xfId="19" applyNumberFormat="1" applyFont="1" applyBorder="1" applyAlignment="1">
      <alignment horizontal="center" vertical="center" wrapText="1"/>
    </xf>
    <xf numFmtId="178" fontId="8" fillId="5" borderId="4" xfId="19" applyNumberFormat="1" applyFont="1" applyFill="1" applyBorder="1" applyAlignment="1">
      <alignment horizontal="center" vertical="center" wrapText="1"/>
    </xf>
    <xf numFmtId="178" fontId="8" fillId="5" borderId="10" xfId="19" applyNumberFormat="1" applyFont="1" applyFill="1" applyBorder="1" applyAlignment="1">
      <alignment horizontal="center" vertical="center" wrapText="1"/>
    </xf>
    <xf numFmtId="178" fontId="8" fillId="15" borderId="3" xfId="0" applyNumberFormat="1" applyFont="1" applyFill="1" applyBorder="1" applyAlignment="1">
      <alignment horizontal="center" vertical="center" wrapText="1"/>
    </xf>
    <xf numFmtId="178" fontId="8" fillId="15" borderId="4" xfId="0" applyNumberFormat="1" applyFont="1" applyFill="1" applyBorder="1" applyAlignment="1">
      <alignment horizontal="center" vertical="center" wrapText="1"/>
    </xf>
    <xf numFmtId="178" fontId="8" fillId="15" borderId="10" xfId="0" applyNumberFormat="1" applyFont="1" applyFill="1" applyBorder="1" applyAlignment="1">
      <alignment horizontal="center" vertical="center" wrapText="1"/>
    </xf>
    <xf numFmtId="178" fontId="8" fillId="5" borderId="16" xfId="19" applyNumberFormat="1" applyFont="1" applyFill="1" applyBorder="1" applyAlignment="1">
      <alignment horizontal="center" vertical="center" wrapText="1"/>
    </xf>
    <xf numFmtId="178" fontId="8" fillId="5" borderId="9" xfId="19" applyNumberFormat="1" applyFont="1" applyFill="1" applyBorder="1" applyAlignment="1">
      <alignment horizontal="center" vertical="center" wrapText="1"/>
    </xf>
    <xf numFmtId="178" fontId="8" fillId="5" borderId="5" xfId="19" applyNumberFormat="1" applyFont="1" applyFill="1" applyBorder="1" applyAlignment="1">
      <alignment horizontal="center" vertical="center" wrapText="1"/>
    </xf>
    <xf numFmtId="178" fontId="8" fillId="15" borderId="1" xfId="0" applyNumberFormat="1" applyFont="1" applyFill="1" applyBorder="1" applyAlignment="1">
      <alignment horizontal="center" vertical="center" wrapText="1"/>
    </xf>
    <xf numFmtId="178" fontId="8" fillId="15" borderId="18" xfId="0" applyNumberFormat="1" applyFont="1" applyFill="1" applyBorder="1" applyAlignment="1">
      <alignment horizontal="center" vertical="center" wrapText="1"/>
    </xf>
    <xf numFmtId="180" fontId="8" fillId="15" borderId="4" xfId="0" applyNumberFormat="1" applyFont="1" applyFill="1" applyBorder="1" applyAlignment="1">
      <alignment horizontal="center" vertical="center" wrapText="1"/>
    </xf>
    <xf numFmtId="180" fontId="8" fillId="15" borderId="10" xfId="0" applyNumberFormat="1" applyFont="1" applyFill="1" applyBorder="1" applyAlignment="1">
      <alignment horizontal="center" vertical="center" wrapText="1"/>
    </xf>
    <xf numFmtId="178" fontId="26" fillId="0" borderId="19" xfId="16" applyNumberFormat="1" applyFont="1" applyBorder="1" applyAlignment="1">
      <alignment horizontal="center" vertical="center"/>
    </xf>
    <xf numFmtId="178" fontId="26" fillId="0" borderId="20" xfId="16" applyNumberFormat="1" applyFont="1" applyBorder="1" applyAlignment="1">
      <alignment horizontal="center" vertical="center"/>
    </xf>
    <xf numFmtId="178" fontId="26" fillId="0" borderId="23" xfId="16" applyNumberFormat="1" applyFont="1" applyBorder="1" applyAlignment="1">
      <alignment horizontal="center" vertical="center"/>
    </xf>
    <xf numFmtId="178" fontId="8" fillId="5" borderId="21" xfId="19" applyNumberFormat="1" applyFont="1" applyFill="1" applyBorder="1" applyAlignment="1">
      <alignment horizontal="center" vertical="center" wrapText="1"/>
    </xf>
    <xf numFmtId="178" fontId="8" fillId="5" borderId="22" xfId="19" applyNumberFormat="1" applyFont="1" applyFill="1" applyBorder="1" applyAlignment="1">
      <alignment horizontal="center" vertical="center" wrapText="1"/>
    </xf>
    <xf numFmtId="178" fontId="8" fillId="5" borderId="24" xfId="19" applyNumberFormat="1" applyFont="1" applyFill="1" applyBorder="1" applyAlignment="1">
      <alignment horizontal="center" vertical="center" wrapText="1"/>
    </xf>
    <xf numFmtId="0" fontId="17" fillId="10" borderId="3" xfId="4" applyNumberFormat="1" applyFont="1" applyFill="1" applyBorder="1" applyAlignment="1">
      <alignment horizontal="center" vertical="center" wrapText="1"/>
    </xf>
    <xf numFmtId="0" fontId="14" fillId="10" borderId="3" xfId="4" applyNumberFormat="1" applyFont="1" applyFill="1" applyBorder="1" applyAlignment="1">
      <alignment horizontal="center" vertical="center" wrapText="1"/>
    </xf>
    <xf numFmtId="0" fontId="14" fillId="0" borderId="3" xfId="4" applyNumberFormat="1" applyFont="1" applyFill="1" applyBorder="1" applyAlignment="1">
      <alignment horizontal="center" vertical="center" wrapText="1"/>
    </xf>
    <xf numFmtId="0" fontId="18" fillId="11" borderId="3" xfId="4" applyNumberFormat="1" applyFont="1" applyFill="1" applyBorder="1" applyAlignment="1">
      <alignment horizontal="center" vertical="center" wrapText="1"/>
    </xf>
    <xf numFmtId="0" fontId="19" fillId="11" borderId="3" xfId="4" applyNumberFormat="1" applyFont="1" applyFill="1" applyBorder="1" applyAlignment="1">
      <alignment horizontal="center" vertical="center" wrapText="1"/>
    </xf>
    <xf numFmtId="14" fontId="54" fillId="20" borderId="27" xfId="0" applyNumberFormat="1" applyFont="1" applyFill="1" applyBorder="1" applyAlignment="1">
      <alignment horizontal="center" vertical="center" wrapText="1"/>
    </xf>
    <xf numFmtId="0" fontId="18" fillId="10" borderId="3" xfId="4" applyNumberFormat="1" applyFont="1" applyFill="1" applyBorder="1" applyAlignment="1">
      <alignment horizontal="center" vertical="center" wrapText="1"/>
    </xf>
    <xf numFmtId="0" fontId="19" fillId="10" borderId="3" xfId="4" applyNumberFormat="1" applyFont="1" applyFill="1" applyBorder="1" applyAlignment="1">
      <alignment horizontal="center" vertical="center" wrapText="1"/>
    </xf>
    <xf numFmtId="178" fontId="8" fillId="5" borderId="3" xfId="0" applyNumberFormat="1" applyFont="1" applyFill="1" applyBorder="1" applyAlignment="1">
      <alignment horizontal="center" vertical="center"/>
    </xf>
    <xf numFmtId="178" fontId="8" fillId="5" borderId="16" xfId="0" applyNumberFormat="1" applyFont="1" applyFill="1" applyBorder="1" applyAlignment="1">
      <alignment horizontal="center" vertical="center"/>
    </xf>
    <xf numFmtId="178" fontId="8" fillId="5" borderId="9" xfId="0" applyNumberFormat="1" applyFont="1" applyFill="1" applyBorder="1" applyAlignment="1">
      <alignment horizontal="center" vertical="center"/>
    </xf>
    <xf numFmtId="178" fontId="8" fillId="5" borderId="17" xfId="0" applyNumberFormat="1" applyFont="1" applyFill="1" applyBorder="1" applyAlignment="1">
      <alignment horizontal="center" vertical="center"/>
    </xf>
    <xf numFmtId="178" fontId="8" fillId="5" borderId="1" xfId="0" applyNumberFormat="1" applyFont="1" applyFill="1" applyBorder="1" applyAlignment="1">
      <alignment horizontal="center" vertical="center"/>
    </xf>
    <xf numFmtId="178" fontId="8" fillId="5" borderId="2" xfId="0" applyNumberFormat="1" applyFont="1" applyFill="1" applyBorder="1" applyAlignment="1">
      <alignment horizontal="center" vertical="center"/>
    </xf>
    <xf numFmtId="178" fontId="8" fillId="5" borderId="18" xfId="0" applyNumberFormat="1" applyFont="1" applyFill="1" applyBorder="1" applyAlignment="1">
      <alignment horizontal="center" vertical="center"/>
    </xf>
    <xf numFmtId="178" fontId="8" fillId="5" borderId="6" xfId="0" applyNumberFormat="1" applyFont="1" applyFill="1" applyBorder="1" applyAlignment="1">
      <alignment horizontal="center" vertical="center"/>
    </xf>
    <xf numFmtId="178" fontId="8" fillId="5" borderId="8" xfId="0" applyNumberFormat="1" applyFont="1" applyFill="1" applyBorder="1" applyAlignment="1">
      <alignment horizontal="center" vertical="center"/>
    </xf>
    <xf numFmtId="178" fontId="8" fillId="5" borderId="7" xfId="0" applyNumberFormat="1" applyFont="1" applyFill="1" applyBorder="1" applyAlignment="1">
      <alignment horizontal="center" vertical="center"/>
    </xf>
    <xf numFmtId="178" fontId="8" fillId="0" borderId="9" xfId="0" applyNumberFormat="1" applyFont="1" applyBorder="1" applyAlignment="1">
      <alignment horizontal="left" vertical="top" wrapText="1"/>
    </xf>
    <xf numFmtId="178" fontId="8" fillId="5" borderId="4" xfId="0" applyNumberFormat="1" applyFont="1" applyFill="1" applyBorder="1" applyAlignment="1">
      <alignment horizontal="center" vertical="center"/>
    </xf>
    <xf numFmtId="178" fontId="8" fillId="5" borderId="5" xfId="0" applyNumberFormat="1" applyFont="1" applyFill="1" applyBorder="1" applyAlignment="1">
      <alignment horizontal="center" vertical="center"/>
    </xf>
    <xf numFmtId="178" fontId="8" fillId="5" borderId="10" xfId="0" applyNumberFormat="1" applyFont="1" applyFill="1" applyBorder="1" applyAlignment="1">
      <alignment horizontal="center" vertical="center"/>
    </xf>
    <xf numFmtId="178" fontId="8" fillId="5" borderId="3" xfId="0" applyNumberFormat="1" applyFont="1" applyFill="1" applyBorder="1" applyAlignment="1">
      <alignment horizontal="center" vertical="center" wrapText="1"/>
    </xf>
    <xf numFmtId="178" fontId="8" fillId="5" borderId="3" xfId="0" applyNumberFormat="1" applyFont="1" applyFill="1" applyBorder="1">
      <alignment vertical="center"/>
    </xf>
    <xf numFmtId="178" fontId="8" fillId="5" borderId="4" xfId="0" applyNumberFormat="1" applyFont="1" applyFill="1" applyBorder="1" applyAlignment="1">
      <alignment horizontal="center" vertical="center" wrapText="1"/>
    </xf>
    <xf numFmtId="178" fontId="8" fillId="5" borderId="5" xfId="0" applyNumberFormat="1" applyFont="1" applyFill="1" applyBorder="1" applyAlignment="1">
      <alignment horizontal="center" vertical="center" wrapText="1"/>
    </xf>
    <xf numFmtId="178" fontId="8" fillId="5" borderId="10" xfId="0" applyNumberFormat="1" applyFont="1" applyFill="1" applyBorder="1" applyAlignment="1">
      <alignment horizontal="center" vertical="center" wrapText="1"/>
    </xf>
    <xf numFmtId="178" fontId="8" fillId="0" borderId="3" xfId="19" applyNumberFormat="1" applyFont="1" applyBorder="1" applyAlignment="1">
      <alignment horizontal="center" vertical="center" wrapText="1"/>
    </xf>
    <xf numFmtId="178" fontId="8" fillId="0" borderId="3" xfId="19" applyNumberFormat="1" applyFont="1" applyBorder="1" applyAlignment="1">
      <alignment horizontal="center" vertical="center"/>
    </xf>
    <xf numFmtId="178" fontId="8" fillId="9" borderId="16" xfId="13" applyNumberFormat="1" applyFont="1" applyFill="1" applyBorder="1" applyAlignment="1">
      <alignment horizontal="center" vertical="center"/>
    </xf>
    <xf numFmtId="178" fontId="8" fillId="9" borderId="9" xfId="13" applyNumberFormat="1" applyFont="1" applyFill="1" applyBorder="1" applyAlignment="1">
      <alignment horizontal="center" vertical="center"/>
    </xf>
    <xf numFmtId="178" fontId="8" fillId="9" borderId="17" xfId="13" applyNumberFormat="1" applyFont="1" applyFill="1" applyBorder="1" applyAlignment="1">
      <alignment horizontal="center" vertical="center"/>
    </xf>
    <xf numFmtId="178" fontId="8" fillId="9" borderId="1" xfId="13" applyNumberFormat="1" applyFont="1" applyFill="1" applyBorder="1" applyAlignment="1">
      <alignment horizontal="center" vertical="center"/>
    </xf>
    <xf numFmtId="178" fontId="8" fillId="9" borderId="2" xfId="13" applyNumberFormat="1" applyFont="1" applyFill="1" applyBorder="1" applyAlignment="1">
      <alignment horizontal="center" vertical="center"/>
    </xf>
    <xf numFmtId="178" fontId="8" fillId="9" borderId="18" xfId="13" applyNumberFormat="1" applyFont="1" applyFill="1" applyBorder="1" applyAlignment="1">
      <alignment horizontal="center" vertical="center"/>
    </xf>
    <xf numFmtId="178" fontId="8" fillId="0" borderId="9" xfId="16" applyNumberFormat="1" applyFont="1" applyBorder="1" applyAlignment="1">
      <alignment horizontal="left" vertical="center" wrapText="1"/>
    </xf>
    <xf numFmtId="178" fontId="8" fillId="0" borderId="0" xfId="16" applyNumberFormat="1" applyFont="1" applyAlignment="1">
      <alignment horizontal="left" vertical="center" wrapText="1"/>
    </xf>
    <xf numFmtId="178" fontId="8" fillId="0" borderId="16" xfId="19" applyNumberFormat="1" applyFont="1" applyBorder="1" applyAlignment="1">
      <alignment horizontal="center" vertical="center"/>
    </xf>
    <xf numFmtId="178" fontId="8" fillId="0" borderId="9" xfId="19" applyNumberFormat="1" applyFont="1" applyBorder="1" applyAlignment="1">
      <alignment horizontal="center" vertical="center"/>
    </xf>
    <xf numFmtId="178" fontId="8" fillId="0" borderId="17" xfId="19" applyNumberFormat="1" applyFont="1" applyBorder="1" applyAlignment="1">
      <alignment horizontal="center" vertical="center"/>
    </xf>
    <xf numFmtId="178" fontId="8" fillId="0" borderId="1" xfId="19" applyNumberFormat="1" applyFont="1" applyBorder="1" applyAlignment="1">
      <alignment horizontal="center" vertical="center"/>
    </xf>
    <xf numFmtId="178" fontId="8" fillId="0" borderId="2" xfId="19" applyNumberFormat="1" applyFont="1" applyBorder="1" applyAlignment="1">
      <alignment horizontal="center" vertical="center"/>
    </xf>
    <xf numFmtId="178" fontId="8" fillId="0" borderId="18" xfId="19" applyNumberFormat="1" applyFont="1" applyBorder="1" applyAlignment="1">
      <alignment horizontal="center" vertical="center"/>
    </xf>
    <xf numFmtId="178" fontId="8" fillId="0" borderId="6" xfId="19" applyNumberFormat="1" applyFont="1" applyBorder="1" applyAlignment="1">
      <alignment horizontal="center" vertical="center"/>
    </xf>
    <xf numFmtId="178" fontId="8" fillId="0" borderId="8" xfId="19" applyNumberFormat="1" applyFont="1" applyBorder="1" applyAlignment="1">
      <alignment horizontal="center" vertical="center"/>
    </xf>
    <xf numFmtId="178" fontId="8" fillId="0" borderId="3" xfId="16" applyNumberFormat="1" applyFont="1" applyBorder="1" applyAlignment="1">
      <alignment horizontal="center" vertical="center" wrapText="1"/>
    </xf>
    <xf numFmtId="178" fontId="8" fillId="7" borderId="3" xfId="16" applyNumberFormat="1" applyFont="1" applyFill="1" applyBorder="1" applyAlignment="1">
      <alignment horizontal="center" vertical="center" wrapText="1"/>
    </xf>
    <xf numFmtId="178" fontId="8" fillId="4" borderId="2" xfId="19" applyNumberFormat="1" applyFont="1" applyFill="1" applyBorder="1" applyAlignment="1">
      <alignment vertical="center" wrapText="1"/>
    </xf>
    <xf numFmtId="178" fontId="8" fillId="0" borderId="4" xfId="19" applyNumberFormat="1" applyFont="1" applyBorder="1" applyAlignment="1">
      <alignment horizontal="center" vertical="center"/>
    </xf>
    <xf numFmtId="178" fontId="8" fillId="0" borderId="5" xfId="19" applyNumberFormat="1" applyFont="1" applyBorder="1" applyAlignment="1">
      <alignment horizontal="center" vertical="center"/>
    </xf>
    <xf numFmtId="178" fontId="8" fillId="0" borderId="10" xfId="19" applyNumberFormat="1" applyFont="1" applyBorder="1" applyAlignment="1">
      <alignment horizontal="center" vertical="center"/>
    </xf>
    <xf numFmtId="178" fontId="8" fillId="0" borderId="9" xfId="16" applyNumberFormat="1" applyFont="1" applyBorder="1" applyAlignment="1">
      <alignment horizontal="left" vertical="top" wrapText="1"/>
    </xf>
    <xf numFmtId="178" fontId="9" fillId="0" borderId="3" xfId="19" applyNumberFormat="1" applyFont="1" applyBorder="1" applyAlignment="1">
      <alignment horizontal="center" vertical="center"/>
    </xf>
    <xf numFmtId="178" fontId="8" fillId="0" borderId="0" xfId="19" applyNumberFormat="1" applyFont="1" applyAlignment="1">
      <alignment horizontal="center" vertical="center"/>
    </xf>
    <xf numFmtId="178" fontId="8" fillId="0" borderId="3" xfId="16" applyNumberFormat="1" applyFont="1" applyBorder="1" applyAlignment="1">
      <alignment horizontal="center" vertical="center"/>
    </xf>
    <xf numFmtId="178" fontId="8" fillId="5" borderId="3" xfId="16" applyNumberFormat="1" applyFont="1" applyFill="1" applyBorder="1" applyAlignment="1">
      <alignment horizontal="center" vertical="center" wrapText="1"/>
    </xf>
    <xf numFmtId="178" fontId="8" fillId="5" borderId="6" xfId="16" applyNumberFormat="1" applyFont="1" applyFill="1" applyBorder="1" applyAlignment="1">
      <alignment horizontal="center" vertical="center" wrapText="1"/>
    </xf>
    <xf numFmtId="178" fontId="8" fillId="5" borderId="7" xfId="16" applyNumberFormat="1" applyFont="1" applyFill="1" applyBorder="1" applyAlignment="1">
      <alignment horizontal="center" vertical="center" wrapText="1"/>
    </xf>
    <xf numFmtId="178" fontId="8" fillId="5" borderId="8" xfId="16" applyNumberFormat="1" applyFont="1" applyFill="1" applyBorder="1" applyAlignment="1">
      <alignment horizontal="center" vertical="center" wrapText="1"/>
    </xf>
    <xf numFmtId="178" fontId="8" fillId="0" borderId="6" xfId="19" applyNumberFormat="1" applyFont="1" applyBorder="1" applyAlignment="1">
      <alignment horizontal="center" vertical="center" wrapText="1"/>
    </xf>
    <xf numFmtId="178" fontId="8" fillId="0" borderId="7" xfId="19" applyNumberFormat="1" applyFont="1" applyBorder="1" applyAlignment="1">
      <alignment horizontal="center" vertical="center" wrapText="1"/>
    </xf>
    <xf numFmtId="178" fontId="8" fillId="0" borderId="8" xfId="19" applyNumberFormat="1" applyFont="1" applyBorder="1" applyAlignment="1">
      <alignment horizontal="center" vertical="center" wrapText="1"/>
    </xf>
    <xf numFmtId="178" fontId="8" fillId="5" borderId="13" xfId="16" applyNumberFormat="1" applyFont="1" applyFill="1" applyBorder="1" applyAlignment="1">
      <alignment horizontal="center" vertical="center" wrapText="1"/>
    </xf>
    <xf numFmtId="178" fontId="8" fillId="5" borderId="14" xfId="16" applyNumberFormat="1" applyFont="1" applyFill="1" applyBorder="1" applyAlignment="1">
      <alignment horizontal="center" vertical="center" wrapText="1"/>
    </xf>
    <xf numFmtId="178" fontId="8" fillId="5" borderId="15" xfId="16" applyNumberFormat="1" applyFont="1" applyFill="1" applyBorder="1" applyAlignment="1">
      <alignment horizontal="center" vertical="center" wrapText="1"/>
    </xf>
    <xf numFmtId="178" fontId="8" fillId="0" borderId="0" xfId="0" applyNumberFormat="1" applyFont="1" applyAlignment="1">
      <alignment horizontal="left" vertical="top" wrapText="1"/>
    </xf>
    <xf numFmtId="178" fontId="8" fillId="0" borderId="3" xfId="16" applyNumberFormat="1" applyFont="1" applyBorder="1" applyAlignment="1">
      <alignment horizontal="left" vertical="top" wrapText="1"/>
    </xf>
    <xf numFmtId="178" fontId="8" fillId="4" borderId="2" xfId="16" applyNumberFormat="1" applyFont="1" applyFill="1" applyBorder="1" applyAlignment="1">
      <alignment horizontal="left" vertical="center" wrapText="1"/>
    </xf>
    <xf numFmtId="178" fontId="8" fillId="5" borderId="4" xfId="16" applyNumberFormat="1" applyFont="1" applyFill="1" applyBorder="1" applyAlignment="1">
      <alignment horizontal="center" vertical="center" wrapText="1"/>
    </xf>
    <xf numFmtId="178" fontId="8" fillId="5" borderId="5" xfId="16" applyNumberFormat="1" applyFont="1" applyFill="1" applyBorder="1" applyAlignment="1">
      <alignment horizontal="center" vertical="center" wrapText="1"/>
    </xf>
    <xf numFmtId="178" fontId="8" fillId="5" borderId="10" xfId="16" applyNumberFormat="1" applyFont="1" applyFill="1" applyBorder="1" applyAlignment="1">
      <alignment horizontal="center" vertical="center" wrapText="1"/>
    </xf>
    <xf numFmtId="178" fontId="8" fillId="0" borderId="4" xfId="19" applyNumberFormat="1" applyFont="1" applyBorder="1" applyAlignment="1">
      <alignment horizontal="left" vertical="top" wrapText="1"/>
    </xf>
    <xf numFmtId="178" fontId="8" fillId="0" borderId="5" xfId="19" applyNumberFormat="1" applyFont="1" applyBorder="1" applyAlignment="1">
      <alignment horizontal="left" vertical="top" wrapText="1"/>
    </xf>
    <xf numFmtId="178" fontId="8" fillId="0" borderId="10" xfId="19" applyNumberFormat="1" applyFont="1" applyBorder="1" applyAlignment="1">
      <alignment horizontal="left" vertical="top" wrapText="1"/>
    </xf>
    <xf numFmtId="178" fontId="8" fillId="0" borderId="0" xfId="19" applyNumberFormat="1" applyFont="1" applyAlignment="1">
      <alignment horizontal="left" vertical="top" wrapText="1"/>
    </xf>
    <xf numFmtId="178" fontId="8" fillId="0" borderId="0" xfId="16" applyNumberFormat="1" applyFont="1" applyAlignment="1">
      <alignment horizontal="left" vertical="center"/>
    </xf>
    <xf numFmtId="178" fontId="8" fillId="0" borderId="4" xfId="16" applyNumberFormat="1" applyFont="1" applyBorder="1" applyAlignment="1">
      <alignment horizontal="center" vertical="center"/>
    </xf>
    <xf numFmtId="178" fontId="8" fillId="0" borderId="5" xfId="16" applyNumberFormat="1" applyFont="1" applyBorder="1" applyAlignment="1">
      <alignment horizontal="center" vertical="center"/>
    </xf>
    <xf numFmtId="178" fontId="8" fillId="0" borderId="10" xfId="16" applyNumberFormat="1" applyFont="1" applyBorder="1" applyAlignment="1">
      <alignment horizontal="center" vertical="center"/>
    </xf>
    <xf numFmtId="178" fontId="8" fillId="0" borderId="0" xfId="19" applyNumberFormat="1" applyFont="1" applyAlignment="1">
      <alignment horizontal="left" vertical="center" wrapText="1"/>
    </xf>
    <xf numFmtId="178" fontId="10" fillId="5" borderId="4" xfId="16" applyNumberFormat="1" applyFont="1" applyFill="1" applyBorder="1" applyAlignment="1">
      <alignment horizontal="center" vertical="center"/>
    </xf>
    <xf numFmtId="178" fontId="10" fillId="5" borderId="5" xfId="16" applyNumberFormat="1" applyFont="1" applyFill="1" applyBorder="1" applyAlignment="1">
      <alignment horizontal="center" vertical="center"/>
    </xf>
    <xf numFmtId="178" fontId="10" fillId="5" borderId="10" xfId="16" applyNumberFormat="1" applyFont="1" applyFill="1" applyBorder="1" applyAlignment="1">
      <alignment horizontal="center" vertical="center"/>
    </xf>
    <xf numFmtId="178" fontId="8" fillId="3" borderId="4" xfId="19" applyNumberFormat="1" applyFont="1" applyFill="1" applyBorder="1" applyAlignment="1">
      <alignment horizontal="left" vertical="center"/>
    </xf>
    <xf numFmtId="178" fontId="8" fillId="3" borderId="5" xfId="19" applyNumberFormat="1" applyFont="1" applyFill="1" applyBorder="1" applyAlignment="1">
      <alignment horizontal="left" vertical="center"/>
    </xf>
    <xf numFmtId="178" fontId="8" fillId="3" borderId="10" xfId="19" applyNumberFormat="1" applyFont="1" applyFill="1" applyBorder="1" applyAlignment="1">
      <alignment horizontal="left" vertical="center"/>
    </xf>
    <xf numFmtId="178" fontId="8" fillId="0" borderId="0" xfId="19" applyNumberFormat="1" applyFont="1" applyAlignment="1">
      <alignment horizontal="center" vertical="center" wrapText="1"/>
    </xf>
    <xf numFmtId="178" fontId="8" fillId="4" borderId="2" xfId="19" applyNumberFormat="1" applyFont="1" applyFill="1" applyBorder="1">
      <alignment vertical="center"/>
    </xf>
    <xf numFmtId="178" fontId="8" fillId="0" borderId="2" xfId="19" applyNumberFormat="1" applyFont="1" applyBorder="1">
      <alignment vertical="center"/>
    </xf>
    <xf numFmtId="178" fontId="8" fillId="0" borderId="9" xfId="19" applyNumberFormat="1" applyFont="1" applyBorder="1" applyAlignment="1">
      <alignment horizontal="left" vertical="top" wrapText="1"/>
    </xf>
    <xf numFmtId="178" fontId="7" fillId="4" borderId="2" xfId="19" applyNumberFormat="1"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cellXfs>
  <cellStyles count="21">
    <cellStyle name="0,0_x000d__x000a_NA_x000d__x000a_" xfId="3" xr:uid="{00000000-0005-0000-0000-000031000000}"/>
    <cellStyle name="Normal 2" xfId="4" xr:uid="{00000000-0005-0000-0000-000032000000}"/>
    <cellStyle name="Normal 2 2" xfId="5" xr:uid="{00000000-0005-0000-0000-000033000000}"/>
    <cellStyle name="Normal 2 2 2" xfId="6" xr:uid="{00000000-0005-0000-0000-000034000000}"/>
    <cellStyle name="Normal 2 2 4" xfId="7" xr:uid="{00000000-0005-0000-0000-000035000000}"/>
    <cellStyle name="Normal 2 3" xfId="8" xr:uid="{00000000-0005-0000-0000-000036000000}"/>
    <cellStyle name="Normal 2 4" xfId="9" xr:uid="{00000000-0005-0000-0000-000037000000}"/>
    <cellStyle name="Normal 2 4 3" xfId="10" xr:uid="{00000000-0005-0000-0000-000038000000}"/>
    <cellStyle name="Normal 2 6" xfId="11" xr:uid="{00000000-0005-0000-0000-000039000000}"/>
    <cellStyle name="Normal 3" xfId="12" xr:uid="{00000000-0005-0000-0000-00003A000000}"/>
    <cellStyle name="s]_x000d__x000a_;run=c:\smartctr\SmartCtr_x000d__x000a_Beep=yes_x000d__x000a_NullPort=None_x000d__x000a_BorderWidth=1_x000d__x000a_CursorBlinkRate=590_x000d__x000a_DoubleClickSpeed=452_x000d__x000a_Progr" xfId="13" xr:uid="{00000000-0005-0000-0000-00003B000000}"/>
    <cellStyle name="常规" xfId="0" builtinId="0"/>
    <cellStyle name="常规 2" xfId="14" xr:uid="{00000000-0005-0000-0000-00003C000000}"/>
    <cellStyle name="常规 3" xfId="15" xr:uid="{00000000-0005-0000-0000-00003D000000}"/>
    <cellStyle name="超链接" xfId="2" builtinId="8"/>
    <cellStyle name="千位分隔" xfId="1" builtinId="3"/>
    <cellStyle name="一般 2" xfId="16" xr:uid="{00000000-0005-0000-0000-00003E000000}"/>
    <cellStyle name="一般 3" xfId="17" xr:uid="{00000000-0005-0000-0000-00003F000000}"/>
    <cellStyle name="一般_02_TTLA溫室氣體盤查填表說明_附件_971006v2 for排放係數" xfId="18" xr:uid="{00000000-0005-0000-0000-000040000000}"/>
    <cellStyle name="一般_02_TTLA溫室氣體盤查填表說明_附件_971119 for排放係數_V2" xfId="19" xr:uid="{00000000-0005-0000-0000-000041000000}"/>
    <cellStyle name="一般_排放清冊-台中廠-1127_DDB103900溫室氣體盤查清冊管理表" xfId="20" xr:uid="{00000000-0005-0000-0000-000042000000}"/>
  </cellStyles>
  <dxfs count="0"/>
  <tableStyles count="0" defaultTableStyle="TableStyleMedium2" defaultPivotStyle="PivotStyleLight16"/>
  <colors>
    <mruColors>
      <color rgb="FFFF6600"/>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181</xdr:row>
      <xdr:rowOff>75248</xdr:rowOff>
    </xdr:from>
    <xdr:to>
      <xdr:col>3</xdr:col>
      <xdr:colOff>24493</xdr:colOff>
      <xdr:row>200</xdr:row>
      <xdr:rowOff>140074</xdr:rowOff>
    </xdr:to>
    <xdr:pic>
      <xdr:nvPicPr>
        <xdr:cNvPr id="2" name="Picture 20" descr="2__=C7BBFEEFDFBE86308f9e8a93df93@itri">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30605730"/>
          <a:ext cx="4329430" cy="3201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36</xdr:row>
      <xdr:rowOff>14286</xdr:rowOff>
    </xdr:from>
    <xdr:to>
      <xdr:col>4</xdr:col>
      <xdr:colOff>0</xdr:colOff>
      <xdr:row>66</xdr:row>
      <xdr:rowOff>23812</xdr:rowOff>
    </xdr:to>
    <xdr:pic>
      <xdr:nvPicPr>
        <xdr:cNvPr id="3" name="图片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9050" y="6275070"/>
          <a:ext cx="5600700" cy="496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XDT32"/>
  <sheetViews>
    <sheetView showGridLines="0" topLeftCell="A15" zoomScale="70" zoomScaleNormal="70" zoomScaleSheetLayoutView="112" workbookViewId="0">
      <selection activeCell="D11" sqref="D11"/>
    </sheetView>
  </sheetViews>
  <sheetFormatPr defaultColWidth="9" defaultRowHeight="14"/>
  <cols>
    <col min="1" max="1" width="1.453125" style="221" customWidth="1"/>
    <col min="2" max="2" width="35.36328125" style="221" customWidth="1"/>
    <col min="3" max="3" width="29.08984375" style="221" customWidth="1"/>
    <col min="4" max="4" width="21.453125" style="221" customWidth="1"/>
    <col min="5" max="5" width="17.6328125" style="221" customWidth="1"/>
    <col min="6" max="6" width="17.90625" style="221" customWidth="1"/>
    <col min="7" max="16348" width="9" style="221"/>
  </cols>
  <sheetData>
    <row r="1" spans="2:6" s="220" customFormat="1" ht="20.149999999999999" customHeight="1">
      <c r="B1" s="253" t="s">
        <v>0</v>
      </c>
      <c r="C1" s="263" t="s">
        <v>1</v>
      </c>
      <c r="D1" s="253" t="s">
        <v>2</v>
      </c>
      <c r="E1" s="253" t="s">
        <v>3</v>
      </c>
      <c r="F1" s="255" t="s">
        <v>4</v>
      </c>
    </row>
    <row r="2" spans="2:6" s="220" customFormat="1" ht="20.149999999999999" customHeight="1">
      <c r="B2" s="254"/>
      <c r="C2" s="254"/>
      <c r="D2" s="254"/>
      <c r="E2" s="254"/>
      <c r="F2" s="254"/>
    </row>
    <row r="3" spans="2:6" s="220" customFormat="1" ht="20.149999999999999" customHeight="1">
      <c r="B3" s="254"/>
      <c r="C3" s="254"/>
      <c r="D3" s="254"/>
      <c r="E3" s="254"/>
      <c r="F3" s="254"/>
    </row>
    <row r="4" spans="2:6" ht="20.149999999999999" customHeight="1">
      <c r="B4" s="256" t="s">
        <v>5</v>
      </c>
      <c r="C4" s="264" t="s">
        <v>6</v>
      </c>
      <c r="D4" s="223" t="s">
        <v>7</v>
      </c>
      <c r="E4" s="224"/>
      <c r="F4" s="224"/>
    </row>
    <row r="5" spans="2:6" ht="20.149999999999999" customHeight="1">
      <c r="B5" s="257"/>
      <c r="C5" s="265"/>
      <c r="D5" s="225" t="s">
        <v>8</v>
      </c>
      <c r="E5" s="224"/>
      <c r="F5" s="224"/>
    </row>
    <row r="6" spans="2:6" ht="20.149999999999999" customHeight="1">
      <c r="B6" s="257"/>
      <c r="C6" s="265"/>
      <c r="D6" s="223"/>
      <c r="E6" s="224"/>
      <c r="F6" s="224"/>
    </row>
    <row r="7" spans="2:6" ht="20.149999999999999" customHeight="1">
      <c r="B7" s="257"/>
      <c r="C7" s="265"/>
      <c r="D7" s="223"/>
      <c r="E7" s="224"/>
      <c r="F7" s="224"/>
    </row>
    <row r="8" spans="2:6" ht="20.149999999999999" customHeight="1">
      <c r="B8" s="257"/>
      <c r="C8" s="265"/>
      <c r="D8" s="223"/>
      <c r="E8" s="224"/>
      <c r="F8" s="224"/>
    </row>
    <row r="9" spans="2:6" ht="20.149999999999999" customHeight="1">
      <c r="B9" s="257"/>
      <c r="C9" s="264" t="s">
        <v>9</v>
      </c>
      <c r="D9" s="224" t="s">
        <v>10</v>
      </c>
      <c r="E9" s="224"/>
      <c r="F9" s="224"/>
    </row>
    <row r="10" spans="2:6" ht="20.149999999999999" customHeight="1">
      <c r="B10" s="257"/>
      <c r="C10" s="266"/>
      <c r="D10" s="224"/>
      <c r="E10" s="224"/>
      <c r="F10" s="224"/>
    </row>
    <row r="11" spans="2:6" ht="20.149999999999999" customHeight="1">
      <c r="B11" s="257"/>
      <c r="C11" s="265" t="s">
        <v>11</v>
      </c>
      <c r="D11" s="224"/>
      <c r="E11" s="227"/>
      <c r="F11" s="227"/>
    </row>
    <row r="12" spans="2:6" ht="20.149999999999999" customHeight="1">
      <c r="B12" s="257"/>
      <c r="C12" s="265"/>
      <c r="D12" s="224"/>
      <c r="E12" s="227"/>
      <c r="F12" s="227"/>
    </row>
    <row r="13" spans="2:6" ht="20.149999999999999" customHeight="1">
      <c r="B13" s="257"/>
      <c r="C13" s="265"/>
      <c r="D13" s="227"/>
      <c r="E13" s="227"/>
      <c r="F13" s="227"/>
    </row>
    <row r="14" spans="2:6" ht="20.149999999999999" customHeight="1">
      <c r="B14" s="257"/>
      <c r="C14" s="265"/>
      <c r="D14" s="228"/>
      <c r="E14" s="227"/>
      <c r="F14" s="227"/>
    </row>
    <row r="15" spans="2:6" ht="20.149999999999999" customHeight="1">
      <c r="B15" s="257"/>
      <c r="C15" s="265"/>
      <c r="D15" s="228"/>
      <c r="E15" s="227"/>
      <c r="F15" s="227"/>
    </row>
    <row r="16" spans="2:6" ht="20.149999999999999" customHeight="1">
      <c r="B16" s="257"/>
      <c r="C16" s="265"/>
      <c r="D16" s="229"/>
      <c r="E16" s="230"/>
      <c r="F16" s="230"/>
    </row>
    <row r="17" spans="2:6" ht="20.149999999999999" customHeight="1">
      <c r="B17" s="257"/>
      <c r="C17" s="265"/>
      <c r="D17" s="222"/>
      <c r="E17" s="231"/>
      <c r="F17" s="231"/>
    </row>
    <row r="18" spans="2:6" ht="20.149999999999999" customHeight="1">
      <c r="B18" s="257"/>
      <c r="C18" s="267" t="s">
        <v>12</v>
      </c>
      <c r="D18" s="232" t="s">
        <v>13</v>
      </c>
      <c r="E18" s="227" t="s">
        <v>14</v>
      </c>
      <c r="F18" s="227"/>
    </row>
    <row r="19" spans="2:6" ht="20.149999999999999" customHeight="1">
      <c r="B19" s="257"/>
      <c r="C19" s="268"/>
      <c r="D19" s="227" t="s">
        <v>13</v>
      </c>
      <c r="E19" s="227" t="s">
        <v>15</v>
      </c>
      <c r="F19" s="227"/>
    </row>
    <row r="20" spans="2:6" ht="20.149999999999999" customHeight="1">
      <c r="B20" s="257"/>
      <c r="C20" s="268"/>
      <c r="D20" s="227" t="s">
        <v>16</v>
      </c>
      <c r="E20" s="224"/>
      <c r="F20" s="224"/>
    </row>
    <row r="21" spans="2:6" ht="20.149999999999999" customHeight="1">
      <c r="B21" s="257"/>
      <c r="C21" s="268"/>
      <c r="D21" s="232" t="s">
        <v>17</v>
      </c>
      <c r="E21" s="224"/>
      <c r="F21" s="224"/>
    </row>
    <row r="22" spans="2:6" ht="20.149999999999999" customHeight="1">
      <c r="B22" s="257"/>
      <c r="C22" s="268"/>
      <c r="D22" s="232" t="s">
        <v>18</v>
      </c>
      <c r="E22" s="224"/>
      <c r="F22" s="224"/>
    </row>
    <row r="23" spans="2:6" ht="20.149999999999999" customHeight="1">
      <c r="B23" s="257"/>
      <c r="C23" s="268"/>
      <c r="D23" s="232"/>
      <c r="E23" s="224"/>
      <c r="F23" s="224"/>
    </row>
    <row r="24" spans="2:6" ht="20.149999999999999" customHeight="1">
      <c r="B24" s="257"/>
      <c r="C24" s="268"/>
      <c r="D24" s="232"/>
      <c r="E24" s="224"/>
      <c r="F24" s="224"/>
    </row>
    <row r="25" spans="2:6" ht="20.149999999999999" customHeight="1">
      <c r="B25" s="257"/>
      <c r="C25" s="268"/>
      <c r="D25" s="226"/>
      <c r="E25" s="224"/>
      <c r="F25" s="224"/>
    </row>
    <row r="26" spans="2:6" ht="20.149999999999999" customHeight="1">
      <c r="B26" s="258" t="s">
        <v>19</v>
      </c>
      <c r="C26" s="233" t="s">
        <v>20</v>
      </c>
      <c r="D26" s="234" t="s">
        <v>21</v>
      </c>
      <c r="E26" s="234"/>
      <c r="F26" s="234"/>
    </row>
    <row r="27" spans="2:6" ht="20.149999999999999" customHeight="1">
      <c r="B27" s="259"/>
      <c r="C27" s="233" t="s">
        <v>22</v>
      </c>
      <c r="D27" s="233" t="s">
        <v>23</v>
      </c>
      <c r="E27" s="234"/>
      <c r="F27" s="234"/>
    </row>
    <row r="28" spans="2:6" ht="20.149999999999999" customHeight="1">
      <c r="B28" s="260" t="s">
        <v>24</v>
      </c>
      <c r="C28" s="235" t="s">
        <v>25</v>
      </c>
      <c r="D28" s="236"/>
      <c r="E28" s="237"/>
      <c r="F28" s="237"/>
    </row>
    <row r="29" spans="2:6" ht="20.149999999999999" customHeight="1">
      <c r="B29" s="261"/>
      <c r="C29" s="235" t="s">
        <v>26</v>
      </c>
      <c r="D29" s="236"/>
      <c r="E29" s="237"/>
      <c r="F29" s="237"/>
    </row>
    <row r="30" spans="2:6" ht="20.149999999999999" customHeight="1">
      <c r="B30" s="261"/>
      <c r="C30" s="238" t="s">
        <v>27</v>
      </c>
      <c r="D30" s="236"/>
      <c r="E30" s="237"/>
      <c r="F30" s="237"/>
    </row>
    <row r="31" spans="2:6" ht="20.149999999999999" customHeight="1">
      <c r="B31" s="261"/>
      <c r="C31" s="238" t="s">
        <v>28</v>
      </c>
      <c r="D31" s="236"/>
      <c r="E31" s="237"/>
      <c r="F31" s="237"/>
    </row>
    <row r="32" spans="2:6" ht="20.149999999999999" customHeight="1">
      <c r="B32" s="262"/>
      <c r="C32" s="238" t="s">
        <v>29</v>
      </c>
      <c r="D32" s="236"/>
      <c r="E32" s="237"/>
      <c r="F32" s="237"/>
    </row>
  </sheetData>
  <mergeCells count="12">
    <mergeCell ref="B26:B27"/>
    <mergeCell ref="B28:B32"/>
    <mergeCell ref="C1:C3"/>
    <mergeCell ref="C4:C8"/>
    <mergeCell ref="C9:C10"/>
    <mergeCell ref="C11:C17"/>
    <mergeCell ref="C18:C25"/>
    <mergeCell ref="D1:D3"/>
    <mergeCell ref="E1:E3"/>
    <mergeCell ref="F1:F3"/>
    <mergeCell ref="B1:B3"/>
    <mergeCell ref="B4:B25"/>
  </mergeCells>
  <phoneticPr fontId="50" type="noConversion"/>
  <dataValidations count="2">
    <dataValidation allowBlank="1" showInputMessage="1" showErrorMessage="1" sqref="B4 C4 D4 B5 D5 B6 B7 B8 B9 C9 D9 E9 F9 B10 C10 D10 E10 F10 B11 C11 D11 E11 F11 B12 C12 D12 E12 F12 B13 C13 D13 E13 F13 B14 C14 D14 E14 F14 B15 C15 D15 E15 F15 B16 C16 D16 E16 F16 B17 C17 D17 E17 F17 B18 C18 D18 E18 F18 B19:C19 D19 E19 F19 B20:C20 D20 E20 F20 B21:C21 D21 E21 F21 B22:C22 D22 E22 F22 D23 D24 B25:D25 B26:E26 F26 B27:E27 F27 C28 C29 B32 C32 D32 E32 F32 C46 B28:B29 B30:B31 C5:C8 C30:C31 D6:D8 D28:D29 D30:D31 E4:E8 E23:E25 E28:E29 E30:E31 F1:F3 F4:F8 F23:F25 F28:F29 F30:F31 B1:E3 B23:C24" xr:uid="{00000000-0002-0000-0200-000000000000}"/>
    <dataValidation type="list" allowBlank="1" showInputMessage="1" showErrorMessage="1" sqref="B41:B778 C41:C45 C47:C111" xr:uid="{00000000-0002-0000-0200-000001000000}">
      <formula1>#REF!</formula1>
    </dataValidation>
  </dataValidations>
  <pageMargins left="0.69930555555555596" right="0.69930555555555596"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B2:E9"/>
  <sheetViews>
    <sheetView showGridLines="0" workbookViewId="0">
      <selection activeCell="H9" sqref="H9"/>
    </sheetView>
  </sheetViews>
  <sheetFormatPr defaultColWidth="20.90625" defaultRowHeight="30" customHeight="1"/>
  <cols>
    <col min="1" max="1" width="6.6328125" style="118" customWidth="1"/>
    <col min="2" max="2" width="20.90625" style="118" customWidth="1"/>
    <col min="3" max="16384" width="20.90625" style="118"/>
  </cols>
  <sheetData>
    <row r="2" spans="2:5" ht="30" customHeight="1">
      <c r="B2" s="310" t="s">
        <v>3815</v>
      </c>
      <c r="C2" s="311"/>
      <c r="D2" s="311"/>
      <c r="E2" s="311"/>
    </row>
    <row r="3" spans="2:5" ht="30" customHeight="1">
      <c r="B3" s="119" t="s">
        <v>3816</v>
      </c>
      <c r="C3" s="119" t="s">
        <v>3817</v>
      </c>
      <c r="D3" s="119" t="s">
        <v>3818</v>
      </c>
      <c r="E3" s="119" t="s">
        <v>3819</v>
      </c>
    </row>
    <row r="4" spans="2:5" ht="30" customHeight="1">
      <c r="B4" s="114">
        <v>169</v>
      </c>
      <c r="C4" s="120" t="s">
        <v>3820</v>
      </c>
      <c r="D4" s="120">
        <v>15</v>
      </c>
      <c r="E4" s="139">
        <v>249</v>
      </c>
    </row>
    <row r="5" spans="2:5" ht="30" customHeight="1">
      <c r="B5" s="114">
        <v>37</v>
      </c>
      <c r="C5" s="120" t="s">
        <v>3821</v>
      </c>
      <c r="D5" s="120">
        <v>15</v>
      </c>
      <c r="E5" s="139">
        <v>249</v>
      </c>
    </row>
    <row r="6" spans="2:5" ht="30" customHeight="1">
      <c r="B6" s="114" t="s">
        <v>4270</v>
      </c>
      <c r="C6" s="120" t="s">
        <v>3822</v>
      </c>
      <c r="D6" s="120" t="s">
        <v>4270</v>
      </c>
      <c r="E6" s="139" t="s">
        <v>4270</v>
      </c>
    </row>
    <row r="7" spans="2:5" ht="30" customHeight="1">
      <c r="B7" s="114" t="s">
        <v>4270</v>
      </c>
      <c r="C7" s="120" t="s">
        <v>3823</v>
      </c>
      <c r="D7" s="120" t="s">
        <v>4270</v>
      </c>
      <c r="E7" s="139" t="s">
        <v>4270</v>
      </c>
    </row>
    <row r="8" spans="2:5" ht="30" customHeight="1">
      <c r="B8" s="121">
        <v>80</v>
      </c>
      <c r="C8" s="122" t="s">
        <v>3824</v>
      </c>
      <c r="D8" s="120">
        <v>15</v>
      </c>
      <c r="E8" s="121">
        <v>249</v>
      </c>
    </row>
    <row r="9" spans="2:5" ht="30" customHeight="1">
      <c r="B9" s="121">
        <v>215</v>
      </c>
      <c r="C9" s="122" t="s">
        <v>3825</v>
      </c>
      <c r="D9" s="121">
        <v>3.3</v>
      </c>
      <c r="E9" s="121">
        <v>71</v>
      </c>
    </row>
  </sheetData>
  <mergeCells count="1">
    <mergeCell ref="B2:E2"/>
  </mergeCells>
  <phoneticPr fontId="50" type="noConversion"/>
  <dataValidations count="1">
    <dataValidation type="list" allowBlank="1" showInputMessage="1" showErrorMessage="1" sqref="C4:C7" xr:uid="{00000000-0002-0000-1000-000000000000}">
      <formula1>"汽油车,新能源车,公交车,摩托车"</formula1>
    </dataValidation>
  </dataValidations>
  <pageMargins left="0.75" right="0.75" top="1" bottom="1" header="0.5" footer="0.5"/>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2:E468"/>
  <sheetViews>
    <sheetView showGridLines="0" topLeftCell="A418" zoomScale="85" zoomScaleNormal="85" workbookViewId="0">
      <selection activeCell="E6" sqref="E6"/>
    </sheetView>
  </sheetViews>
  <sheetFormatPr defaultColWidth="15.6328125" defaultRowHeight="30" customHeight="1"/>
  <cols>
    <col min="1" max="1" width="6.08984375" style="111" customWidth="1"/>
    <col min="2" max="16353" width="15.6328125" style="111" customWidth="1"/>
    <col min="16354" max="16384" width="15.6328125" style="111"/>
  </cols>
  <sheetData>
    <row r="2" spans="2:5" ht="30" customHeight="1">
      <c r="B2" s="307" t="s">
        <v>3826</v>
      </c>
      <c r="C2" s="308"/>
      <c r="D2" s="308"/>
      <c r="E2" s="308"/>
    </row>
    <row r="3" spans="2:5" ht="30" customHeight="1">
      <c r="B3" s="117" t="s">
        <v>3827</v>
      </c>
      <c r="C3" s="241" t="s">
        <v>4251</v>
      </c>
      <c r="D3" s="242" t="s">
        <v>4252</v>
      </c>
      <c r="E3" s="117" t="s">
        <v>3828</v>
      </c>
    </row>
    <row r="4" spans="2:5" ht="30" customHeight="1">
      <c r="B4" s="240">
        <v>1</v>
      </c>
      <c r="C4" s="246">
        <v>44956</v>
      </c>
      <c r="D4" s="245" t="s">
        <v>4189</v>
      </c>
      <c r="E4" s="250">
        <v>1</v>
      </c>
    </row>
    <row r="5" spans="2:5" ht="30" customHeight="1">
      <c r="B5" s="240">
        <v>1</v>
      </c>
      <c r="C5" s="244">
        <v>44958</v>
      </c>
      <c r="D5" s="245" t="s">
        <v>4190</v>
      </c>
      <c r="E5" s="250">
        <v>1</v>
      </c>
    </row>
    <row r="6" spans="2:5" ht="30" customHeight="1">
      <c r="B6" s="240">
        <v>1</v>
      </c>
      <c r="C6" s="244">
        <v>44960</v>
      </c>
      <c r="D6" s="245" t="s">
        <v>4191</v>
      </c>
      <c r="E6" s="250">
        <v>1</v>
      </c>
    </row>
    <row r="7" spans="2:5" ht="30" customHeight="1">
      <c r="B7" s="240">
        <v>1</v>
      </c>
      <c r="C7" s="244">
        <v>44959</v>
      </c>
      <c r="D7" s="245" t="s">
        <v>4192</v>
      </c>
      <c r="E7" s="250">
        <v>1</v>
      </c>
    </row>
    <row r="8" spans="2:5" ht="30" customHeight="1">
      <c r="B8" s="240">
        <v>1</v>
      </c>
      <c r="C8" s="244">
        <v>44960</v>
      </c>
      <c r="D8" s="245" t="s">
        <v>4191</v>
      </c>
      <c r="E8" s="250">
        <v>1</v>
      </c>
    </row>
    <row r="9" spans="2:5" ht="30" customHeight="1">
      <c r="B9" s="240">
        <v>1</v>
      </c>
      <c r="C9" s="244">
        <v>44959</v>
      </c>
      <c r="D9" s="245" t="s">
        <v>4192</v>
      </c>
      <c r="E9" s="250">
        <v>1</v>
      </c>
    </row>
    <row r="10" spans="2:5" ht="30" customHeight="1">
      <c r="B10" s="240">
        <v>1</v>
      </c>
      <c r="C10" s="244">
        <v>44960</v>
      </c>
      <c r="D10" s="245" t="s">
        <v>4191</v>
      </c>
      <c r="E10" s="250">
        <v>1</v>
      </c>
    </row>
    <row r="11" spans="2:5" ht="30" customHeight="1">
      <c r="B11" s="240">
        <v>1</v>
      </c>
      <c r="C11" s="244">
        <v>44959</v>
      </c>
      <c r="D11" s="245" t="s">
        <v>4192</v>
      </c>
      <c r="E11" s="250">
        <v>1</v>
      </c>
    </row>
    <row r="12" spans="2:5" ht="30" customHeight="1">
      <c r="B12" s="240">
        <v>1</v>
      </c>
      <c r="C12" s="244">
        <v>44960</v>
      </c>
      <c r="D12" s="245" t="s">
        <v>4191</v>
      </c>
      <c r="E12" s="250">
        <v>1</v>
      </c>
    </row>
    <row r="13" spans="2:5" ht="30" customHeight="1">
      <c r="B13" s="240">
        <v>2</v>
      </c>
      <c r="C13" s="244">
        <v>44963</v>
      </c>
      <c r="D13" s="245" t="s">
        <v>4189</v>
      </c>
      <c r="E13" s="250">
        <v>1</v>
      </c>
    </row>
    <row r="14" spans="2:5" ht="30" customHeight="1">
      <c r="B14" s="240">
        <v>2</v>
      </c>
      <c r="C14" s="244">
        <v>44966</v>
      </c>
      <c r="D14" s="245" t="s">
        <v>4212</v>
      </c>
      <c r="E14" s="250">
        <v>1</v>
      </c>
    </row>
    <row r="15" spans="2:5" ht="30" customHeight="1">
      <c r="B15" s="240">
        <v>1</v>
      </c>
      <c r="C15" s="244">
        <v>44966</v>
      </c>
      <c r="D15" s="245" t="s">
        <v>4191</v>
      </c>
      <c r="E15" s="250">
        <v>1</v>
      </c>
    </row>
    <row r="16" spans="2:5" ht="30" customHeight="1">
      <c r="B16" s="240">
        <v>1</v>
      </c>
      <c r="C16" s="244">
        <v>44973</v>
      </c>
      <c r="D16" s="245" t="s">
        <v>4192</v>
      </c>
      <c r="E16" s="250">
        <v>1</v>
      </c>
    </row>
    <row r="17" spans="2:5" ht="30" customHeight="1">
      <c r="B17" s="240">
        <v>1</v>
      </c>
      <c r="C17" s="244">
        <v>44963</v>
      </c>
      <c r="D17" s="245" t="s">
        <v>4189</v>
      </c>
      <c r="E17" s="250">
        <v>1</v>
      </c>
    </row>
    <row r="18" spans="2:5" ht="30" customHeight="1">
      <c r="B18" s="240">
        <v>1</v>
      </c>
      <c r="C18" s="244">
        <v>44966</v>
      </c>
      <c r="D18" s="245" t="s">
        <v>4212</v>
      </c>
      <c r="E18" s="250">
        <v>1</v>
      </c>
    </row>
    <row r="19" spans="2:5" ht="30" customHeight="1">
      <c r="B19" s="240">
        <v>1</v>
      </c>
      <c r="C19" s="244">
        <v>44963</v>
      </c>
      <c r="D19" s="245" t="s">
        <v>4189</v>
      </c>
      <c r="E19" s="250">
        <v>1</v>
      </c>
    </row>
    <row r="20" spans="2:5" ht="30" customHeight="1">
      <c r="B20" s="240">
        <v>1</v>
      </c>
      <c r="C20" s="244">
        <v>44966</v>
      </c>
      <c r="D20" s="245" t="s">
        <v>4212</v>
      </c>
      <c r="E20" s="250">
        <v>1</v>
      </c>
    </row>
    <row r="21" spans="2:5" ht="30" customHeight="1">
      <c r="B21" s="240">
        <v>1</v>
      </c>
      <c r="C21" s="244">
        <v>44963</v>
      </c>
      <c r="D21" s="245" t="s">
        <v>4189</v>
      </c>
      <c r="E21" s="250">
        <v>1</v>
      </c>
    </row>
    <row r="22" spans="2:5" ht="30" customHeight="1">
      <c r="B22" s="240">
        <v>1</v>
      </c>
      <c r="C22" s="244">
        <v>44965</v>
      </c>
      <c r="D22" s="245" t="s">
        <v>4212</v>
      </c>
      <c r="E22" s="250">
        <v>1</v>
      </c>
    </row>
    <row r="23" spans="2:5" ht="30" customHeight="1">
      <c r="B23" s="240">
        <v>1</v>
      </c>
      <c r="C23" s="244">
        <v>44963</v>
      </c>
      <c r="D23" s="245" t="s">
        <v>4196</v>
      </c>
      <c r="E23" s="250">
        <v>1</v>
      </c>
    </row>
    <row r="24" spans="2:5" ht="30" customHeight="1">
      <c r="B24" s="240">
        <v>1</v>
      </c>
      <c r="C24" s="244">
        <v>44966</v>
      </c>
      <c r="D24" s="245" t="s">
        <v>4197</v>
      </c>
      <c r="E24" s="250">
        <v>1</v>
      </c>
    </row>
    <row r="25" spans="2:5" ht="30" customHeight="1">
      <c r="B25" s="240">
        <v>1</v>
      </c>
      <c r="C25" s="244">
        <v>44963</v>
      </c>
      <c r="D25" s="245" t="s">
        <v>4196</v>
      </c>
      <c r="E25" s="250">
        <v>1</v>
      </c>
    </row>
    <row r="26" spans="2:5" ht="30" customHeight="1">
      <c r="B26" s="240">
        <v>1</v>
      </c>
      <c r="C26" s="244" t="s">
        <v>4211</v>
      </c>
      <c r="D26" s="245" t="s">
        <v>4212</v>
      </c>
      <c r="E26" s="250">
        <v>1</v>
      </c>
    </row>
    <row r="27" spans="2:5" ht="30" customHeight="1">
      <c r="B27" s="240">
        <v>1</v>
      </c>
      <c r="C27" s="244">
        <v>44964</v>
      </c>
      <c r="D27" s="245" t="s">
        <v>4196</v>
      </c>
      <c r="E27" s="250">
        <v>1</v>
      </c>
    </row>
    <row r="28" spans="2:5" ht="30" customHeight="1">
      <c r="B28" s="240">
        <v>1</v>
      </c>
      <c r="C28" s="244">
        <v>44966</v>
      </c>
      <c r="D28" s="245" t="s">
        <v>4197</v>
      </c>
      <c r="E28" s="250">
        <v>1</v>
      </c>
    </row>
    <row r="29" spans="2:5" ht="30" customHeight="1">
      <c r="B29" s="240">
        <v>1</v>
      </c>
      <c r="C29" s="244">
        <v>44964</v>
      </c>
      <c r="D29" s="245" t="s">
        <v>4192</v>
      </c>
      <c r="E29" s="250">
        <v>1</v>
      </c>
    </row>
    <row r="30" spans="2:5" ht="30" customHeight="1">
      <c r="B30" s="240">
        <v>1</v>
      </c>
      <c r="C30" s="244">
        <v>44978</v>
      </c>
      <c r="D30" s="245" t="s">
        <v>4191</v>
      </c>
      <c r="E30" s="250">
        <v>1</v>
      </c>
    </row>
    <row r="31" spans="2:5" ht="30" customHeight="1">
      <c r="B31" s="240">
        <v>1</v>
      </c>
      <c r="C31" s="244">
        <v>44969</v>
      </c>
      <c r="D31" s="245" t="s">
        <v>4189</v>
      </c>
      <c r="E31" s="250">
        <v>1</v>
      </c>
    </row>
    <row r="32" spans="2:5" ht="30" customHeight="1">
      <c r="B32" s="240">
        <v>1</v>
      </c>
      <c r="C32" s="244">
        <v>44972</v>
      </c>
      <c r="D32" s="245" t="s">
        <v>4212</v>
      </c>
      <c r="E32" s="250">
        <v>1</v>
      </c>
    </row>
    <row r="33" spans="2:5" ht="30" customHeight="1">
      <c r="B33" s="240">
        <v>1</v>
      </c>
      <c r="C33" s="244">
        <v>44970</v>
      </c>
      <c r="D33" s="245" t="s">
        <v>4195</v>
      </c>
      <c r="E33" s="250">
        <v>1</v>
      </c>
    </row>
    <row r="34" spans="2:5" ht="30" customHeight="1">
      <c r="B34" s="240">
        <v>1</v>
      </c>
      <c r="C34" s="244">
        <v>44971</v>
      </c>
      <c r="D34" s="245" t="s">
        <v>4193</v>
      </c>
      <c r="E34" s="250">
        <v>1</v>
      </c>
    </row>
    <row r="35" spans="2:5" ht="30" customHeight="1">
      <c r="B35" s="240">
        <v>1</v>
      </c>
      <c r="C35" s="244">
        <v>44970</v>
      </c>
      <c r="D35" s="245" t="s">
        <v>4195</v>
      </c>
      <c r="E35" s="250">
        <v>1</v>
      </c>
    </row>
    <row r="36" spans="2:5" ht="30" customHeight="1">
      <c r="B36" s="240">
        <v>1</v>
      </c>
      <c r="C36" s="244">
        <v>44971</v>
      </c>
      <c r="D36" s="245" t="s">
        <v>4193</v>
      </c>
      <c r="E36" s="250">
        <v>1</v>
      </c>
    </row>
    <row r="37" spans="2:5" ht="30" customHeight="1">
      <c r="B37" s="240">
        <v>1</v>
      </c>
      <c r="C37" s="244">
        <v>44973</v>
      </c>
      <c r="D37" s="245" t="s">
        <v>4192</v>
      </c>
      <c r="E37" s="250">
        <v>1</v>
      </c>
    </row>
    <row r="38" spans="2:5" ht="30" customHeight="1">
      <c r="B38" s="240">
        <v>1</v>
      </c>
      <c r="C38" s="244">
        <v>44982</v>
      </c>
      <c r="D38" s="245" t="s">
        <v>4191</v>
      </c>
      <c r="E38" s="250">
        <v>1</v>
      </c>
    </row>
    <row r="39" spans="2:5" ht="30" customHeight="1">
      <c r="B39" s="240">
        <v>1</v>
      </c>
      <c r="C39" s="244">
        <v>44976</v>
      </c>
      <c r="D39" s="245" t="s">
        <v>4189</v>
      </c>
      <c r="E39" s="250">
        <v>1</v>
      </c>
    </row>
    <row r="40" spans="2:5" ht="30" customHeight="1">
      <c r="B40" s="240">
        <v>1</v>
      </c>
      <c r="C40" s="244">
        <v>44982</v>
      </c>
      <c r="D40" s="245" t="s">
        <v>4212</v>
      </c>
      <c r="E40" s="250">
        <v>1</v>
      </c>
    </row>
    <row r="41" spans="2:5" ht="30" customHeight="1">
      <c r="B41" s="240">
        <v>2</v>
      </c>
      <c r="C41" s="244">
        <v>44977</v>
      </c>
      <c r="D41" s="245" t="s">
        <v>4189</v>
      </c>
      <c r="E41" s="250">
        <v>1</v>
      </c>
    </row>
    <row r="42" spans="2:5" ht="30" customHeight="1">
      <c r="B42" s="240">
        <v>2</v>
      </c>
      <c r="C42" s="244">
        <v>44981</v>
      </c>
      <c r="D42" s="245" t="s">
        <v>4212</v>
      </c>
      <c r="E42" s="250">
        <v>1</v>
      </c>
    </row>
    <row r="43" spans="2:5" ht="30" customHeight="1">
      <c r="B43" s="240">
        <v>1</v>
      </c>
      <c r="C43" s="244">
        <v>44977</v>
      </c>
      <c r="D43" s="245" t="s">
        <v>4189</v>
      </c>
      <c r="E43" s="250">
        <v>1</v>
      </c>
    </row>
    <row r="44" spans="2:5" ht="30" customHeight="1">
      <c r="B44" s="240">
        <v>2</v>
      </c>
      <c r="C44" s="244">
        <v>44981</v>
      </c>
      <c r="D44" s="245" t="s">
        <v>4212</v>
      </c>
      <c r="E44" s="250">
        <v>1</v>
      </c>
    </row>
    <row r="45" spans="2:5" ht="30" customHeight="1">
      <c r="B45" s="240">
        <v>1</v>
      </c>
      <c r="C45" s="244">
        <v>44977</v>
      </c>
      <c r="D45" s="245" t="s">
        <v>4192</v>
      </c>
      <c r="E45" s="250">
        <v>1</v>
      </c>
    </row>
    <row r="46" spans="2:5" ht="30" customHeight="1">
      <c r="B46" s="240">
        <v>1</v>
      </c>
      <c r="C46" s="244">
        <v>44983</v>
      </c>
      <c r="D46" s="245" t="s">
        <v>4191</v>
      </c>
      <c r="E46" s="250">
        <v>1</v>
      </c>
    </row>
    <row r="47" spans="2:5" ht="30" customHeight="1">
      <c r="B47" s="240">
        <v>1</v>
      </c>
      <c r="C47" s="244">
        <v>44977</v>
      </c>
      <c r="D47" s="245" t="s">
        <v>4192</v>
      </c>
      <c r="E47" s="250">
        <v>1</v>
      </c>
    </row>
    <row r="48" spans="2:5" ht="30" customHeight="1">
      <c r="B48" s="240">
        <v>2</v>
      </c>
      <c r="C48" s="244">
        <v>44982</v>
      </c>
      <c r="D48" s="245" t="s">
        <v>4191</v>
      </c>
      <c r="E48" s="250">
        <v>1</v>
      </c>
    </row>
    <row r="49" spans="2:5" ht="30" customHeight="1">
      <c r="B49" s="240">
        <v>1</v>
      </c>
      <c r="C49" s="244">
        <v>44978</v>
      </c>
      <c r="D49" s="245" t="s">
        <v>4189</v>
      </c>
      <c r="E49" s="250">
        <v>1</v>
      </c>
    </row>
    <row r="50" spans="2:5" ht="30" customHeight="1">
      <c r="B50" s="240">
        <v>1</v>
      </c>
      <c r="C50" s="244">
        <v>44982</v>
      </c>
      <c r="D50" s="245" t="s">
        <v>4212</v>
      </c>
      <c r="E50" s="250">
        <v>1</v>
      </c>
    </row>
    <row r="51" spans="2:5" ht="30" customHeight="1">
      <c r="B51" s="240">
        <v>1</v>
      </c>
      <c r="C51" s="244">
        <v>44978</v>
      </c>
      <c r="D51" s="245" t="s">
        <v>4189</v>
      </c>
      <c r="E51" s="250">
        <v>1</v>
      </c>
    </row>
    <row r="52" spans="2:5" ht="30" customHeight="1">
      <c r="B52" s="240">
        <v>1</v>
      </c>
      <c r="C52" s="244">
        <v>44981</v>
      </c>
      <c r="D52" s="245" t="s">
        <v>4212</v>
      </c>
      <c r="E52" s="250">
        <v>1</v>
      </c>
    </row>
    <row r="53" spans="2:5" ht="30" customHeight="1">
      <c r="B53" s="240">
        <v>1</v>
      </c>
      <c r="C53" s="244">
        <v>44978</v>
      </c>
      <c r="D53" s="245" t="s">
        <v>4189</v>
      </c>
      <c r="E53" s="250">
        <v>1</v>
      </c>
    </row>
    <row r="54" spans="2:5" ht="30" customHeight="1">
      <c r="B54" s="240">
        <v>1</v>
      </c>
      <c r="C54" s="244">
        <v>44981</v>
      </c>
      <c r="D54" s="245" t="s">
        <v>4212</v>
      </c>
      <c r="E54" s="250">
        <v>1</v>
      </c>
    </row>
    <row r="55" spans="2:5" ht="30" customHeight="1">
      <c r="B55" s="240">
        <v>1</v>
      </c>
      <c r="C55" s="244">
        <v>44978</v>
      </c>
      <c r="D55" s="245" t="s">
        <v>4189</v>
      </c>
      <c r="E55" s="250">
        <v>1</v>
      </c>
    </row>
    <row r="56" spans="2:5" ht="30" customHeight="1">
      <c r="B56" s="240">
        <v>1</v>
      </c>
      <c r="C56" s="244">
        <v>44981</v>
      </c>
      <c r="D56" s="245" t="s">
        <v>4212</v>
      </c>
      <c r="E56" s="250">
        <v>1</v>
      </c>
    </row>
    <row r="57" spans="2:5" ht="30" customHeight="1">
      <c r="B57" s="240">
        <v>1</v>
      </c>
      <c r="C57" s="244">
        <v>44978</v>
      </c>
      <c r="D57" s="245" t="s">
        <v>4189</v>
      </c>
      <c r="E57" s="250">
        <v>1</v>
      </c>
    </row>
    <row r="58" spans="2:5" ht="30" customHeight="1">
      <c r="B58" s="240">
        <v>1</v>
      </c>
      <c r="C58" s="244">
        <v>44981</v>
      </c>
      <c r="D58" s="245" t="s">
        <v>4212</v>
      </c>
      <c r="E58" s="250">
        <v>1</v>
      </c>
    </row>
    <row r="59" spans="2:5" ht="30" customHeight="1">
      <c r="B59" s="240">
        <v>1</v>
      </c>
      <c r="C59" s="244">
        <v>44983</v>
      </c>
      <c r="D59" s="245" t="s">
        <v>4195</v>
      </c>
      <c r="E59" s="250">
        <v>1</v>
      </c>
    </row>
    <row r="60" spans="2:5" ht="30" customHeight="1">
      <c r="B60" s="240">
        <v>1</v>
      </c>
      <c r="C60" s="244">
        <v>44984</v>
      </c>
      <c r="D60" s="245" t="s">
        <v>4193</v>
      </c>
      <c r="E60" s="250">
        <v>1</v>
      </c>
    </row>
    <row r="61" spans="2:5" ht="30" customHeight="1">
      <c r="B61" s="240">
        <v>1</v>
      </c>
      <c r="C61" s="244">
        <v>44983</v>
      </c>
      <c r="D61" s="245" t="s">
        <v>4195</v>
      </c>
      <c r="E61" s="250">
        <v>1</v>
      </c>
    </row>
    <row r="62" spans="2:5" ht="30" customHeight="1">
      <c r="B62" s="240">
        <v>1</v>
      </c>
      <c r="C62" s="244">
        <v>44984</v>
      </c>
      <c r="D62" s="245" t="s">
        <v>4193</v>
      </c>
      <c r="E62" s="250">
        <v>1</v>
      </c>
    </row>
    <row r="63" spans="2:5" ht="30" customHeight="1">
      <c r="B63" s="240">
        <v>1</v>
      </c>
      <c r="C63" s="244">
        <v>44984</v>
      </c>
      <c r="D63" s="245" t="s">
        <v>4189</v>
      </c>
      <c r="E63" s="250">
        <v>1</v>
      </c>
    </row>
    <row r="64" spans="2:5" ht="30" customHeight="1">
      <c r="B64" s="240">
        <v>1</v>
      </c>
      <c r="C64" s="244">
        <v>44989</v>
      </c>
      <c r="D64" s="245" t="s">
        <v>4212</v>
      </c>
      <c r="E64" s="250">
        <v>1</v>
      </c>
    </row>
    <row r="65" spans="2:5" ht="30" customHeight="1">
      <c r="B65" s="240">
        <v>1</v>
      </c>
      <c r="C65" s="244">
        <v>44984</v>
      </c>
      <c r="D65" s="245" t="s">
        <v>4189</v>
      </c>
      <c r="E65" s="250">
        <v>1</v>
      </c>
    </row>
    <row r="66" spans="2:5" ht="30" customHeight="1">
      <c r="B66" s="240">
        <v>1</v>
      </c>
      <c r="C66" s="244">
        <v>44989</v>
      </c>
      <c r="D66" s="245" t="s">
        <v>4212</v>
      </c>
      <c r="E66" s="250">
        <v>1</v>
      </c>
    </row>
    <row r="67" spans="2:5" ht="30" customHeight="1">
      <c r="B67" s="240">
        <v>1</v>
      </c>
      <c r="C67" s="244">
        <v>44984</v>
      </c>
      <c r="D67" s="245" t="s">
        <v>4189</v>
      </c>
      <c r="E67" s="250">
        <v>1</v>
      </c>
    </row>
    <row r="68" spans="2:5" ht="30" customHeight="1">
      <c r="B68" s="240">
        <v>1</v>
      </c>
      <c r="C68" s="244">
        <v>44989</v>
      </c>
      <c r="D68" s="245" t="s">
        <v>4212</v>
      </c>
      <c r="E68" s="250">
        <v>1</v>
      </c>
    </row>
    <row r="69" spans="2:5" ht="30" customHeight="1">
      <c r="B69" s="240">
        <v>1</v>
      </c>
      <c r="C69" s="244">
        <v>44984</v>
      </c>
      <c r="D69" s="245" t="s">
        <v>4189</v>
      </c>
      <c r="E69" s="250">
        <v>1</v>
      </c>
    </row>
    <row r="70" spans="2:5" ht="30" customHeight="1">
      <c r="B70" s="240">
        <v>1</v>
      </c>
      <c r="C70" s="244">
        <v>44989</v>
      </c>
      <c r="D70" s="245" t="s">
        <v>4212</v>
      </c>
      <c r="E70" s="250">
        <v>1</v>
      </c>
    </row>
    <row r="71" spans="2:5" ht="30" customHeight="1">
      <c r="B71" s="240">
        <v>1</v>
      </c>
      <c r="C71" s="244">
        <v>44982</v>
      </c>
      <c r="D71" s="245" t="s">
        <v>4189</v>
      </c>
      <c r="E71" s="250">
        <v>1</v>
      </c>
    </row>
    <row r="72" spans="2:5" ht="30" customHeight="1">
      <c r="B72" s="240">
        <v>1</v>
      </c>
      <c r="C72" s="244">
        <v>44988</v>
      </c>
      <c r="D72" s="245" t="s">
        <v>4212</v>
      </c>
      <c r="E72" s="250">
        <v>1</v>
      </c>
    </row>
    <row r="73" spans="2:5" ht="30" customHeight="1">
      <c r="B73" s="240">
        <v>1</v>
      </c>
      <c r="C73" s="244">
        <v>44982</v>
      </c>
      <c r="D73" s="245" t="s">
        <v>4189</v>
      </c>
      <c r="E73" s="250">
        <v>1</v>
      </c>
    </row>
    <row r="74" spans="2:5" ht="30" customHeight="1">
      <c r="B74" s="240">
        <v>1</v>
      </c>
      <c r="C74" s="244">
        <v>44988</v>
      </c>
      <c r="D74" s="245" t="s">
        <v>4212</v>
      </c>
      <c r="E74" s="250">
        <v>1</v>
      </c>
    </row>
    <row r="75" spans="2:5" ht="30" customHeight="1">
      <c r="B75" s="240">
        <v>1</v>
      </c>
      <c r="C75" s="247">
        <v>44985</v>
      </c>
      <c r="D75" s="248" t="s">
        <v>4189</v>
      </c>
      <c r="E75" s="250">
        <v>1</v>
      </c>
    </row>
    <row r="76" spans="2:5" ht="30" customHeight="1">
      <c r="B76" s="240">
        <v>1</v>
      </c>
      <c r="C76" s="247">
        <v>44988</v>
      </c>
      <c r="D76" s="248" t="s">
        <v>4212</v>
      </c>
      <c r="E76" s="250">
        <v>1</v>
      </c>
    </row>
    <row r="77" spans="2:5" ht="30" customHeight="1">
      <c r="B77" s="240">
        <v>1</v>
      </c>
      <c r="C77" s="247">
        <v>44986</v>
      </c>
      <c r="D77" s="248" t="s">
        <v>4189</v>
      </c>
      <c r="E77" s="250">
        <v>1</v>
      </c>
    </row>
    <row r="78" spans="2:5" ht="30" customHeight="1">
      <c r="B78" s="240">
        <v>1</v>
      </c>
      <c r="C78" s="247">
        <v>44988</v>
      </c>
      <c r="D78" s="248" t="s">
        <v>4212</v>
      </c>
      <c r="E78" s="250">
        <v>1</v>
      </c>
    </row>
    <row r="79" spans="2:5" ht="30" customHeight="1">
      <c r="B79" s="240">
        <v>1</v>
      </c>
      <c r="C79" s="247">
        <v>44988</v>
      </c>
      <c r="D79" s="248" t="s">
        <v>4192</v>
      </c>
      <c r="E79" s="250">
        <v>1</v>
      </c>
    </row>
    <row r="80" spans="2:5" ht="30" customHeight="1">
      <c r="B80" s="240">
        <v>1</v>
      </c>
      <c r="C80" s="247">
        <v>44993</v>
      </c>
      <c r="D80" s="248" t="s">
        <v>4191</v>
      </c>
      <c r="E80" s="250">
        <v>1</v>
      </c>
    </row>
    <row r="81" spans="2:5" ht="30" customHeight="1">
      <c r="B81" s="240">
        <v>1</v>
      </c>
      <c r="C81" s="247">
        <v>44988</v>
      </c>
      <c r="D81" s="248" t="s">
        <v>4192</v>
      </c>
      <c r="E81" s="250">
        <v>1</v>
      </c>
    </row>
    <row r="82" spans="2:5" ht="30" customHeight="1">
      <c r="B82" s="240">
        <v>1</v>
      </c>
      <c r="C82" s="247">
        <v>44991</v>
      </c>
      <c r="D82" s="248" t="s">
        <v>4200</v>
      </c>
      <c r="E82" s="250">
        <v>1</v>
      </c>
    </row>
    <row r="83" spans="2:5" ht="30" customHeight="1">
      <c r="B83" s="240">
        <v>1</v>
      </c>
      <c r="C83" s="247">
        <v>44992</v>
      </c>
      <c r="D83" s="248" t="s">
        <v>4198</v>
      </c>
      <c r="E83" s="250">
        <v>1</v>
      </c>
    </row>
    <row r="84" spans="2:5" ht="30" customHeight="1">
      <c r="B84" s="240">
        <v>1</v>
      </c>
      <c r="C84" s="247">
        <v>44993</v>
      </c>
      <c r="D84" s="248" t="s">
        <v>4191</v>
      </c>
      <c r="E84" s="250">
        <v>1</v>
      </c>
    </row>
    <row r="85" spans="2:5" ht="30" customHeight="1">
      <c r="B85" s="240">
        <v>1</v>
      </c>
      <c r="C85" s="247">
        <v>45002</v>
      </c>
      <c r="D85" s="248" t="s">
        <v>4191</v>
      </c>
      <c r="E85" s="250">
        <v>1</v>
      </c>
    </row>
    <row r="86" spans="2:5" ht="30" customHeight="1">
      <c r="B86" s="240">
        <v>1</v>
      </c>
      <c r="C86" s="247">
        <v>44987</v>
      </c>
      <c r="D86" s="248" t="s">
        <v>4189</v>
      </c>
      <c r="E86" s="250">
        <v>1</v>
      </c>
    </row>
    <row r="87" spans="2:5" ht="30" customHeight="1">
      <c r="B87" s="240">
        <v>1</v>
      </c>
      <c r="C87" s="247">
        <v>44990</v>
      </c>
      <c r="D87" s="248" t="s">
        <v>4197</v>
      </c>
      <c r="E87" s="250">
        <v>1</v>
      </c>
    </row>
    <row r="88" spans="2:5" ht="30" customHeight="1">
      <c r="B88" s="240">
        <v>1</v>
      </c>
      <c r="C88" s="247">
        <v>44989</v>
      </c>
      <c r="D88" s="248" t="s">
        <v>4192</v>
      </c>
      <c r="E88" s="250">
        <v>1</v>
      </c>
    </row>
    <row r="89" spans="2:5" ht="30" customHeight="1">
      <c r="B89" s="240">
        <v>1</v>
      </c>
      <c r="C89" s="247">
        <v>44992</v>
      </c>
      <c r="D89" s="248" t="s">
        <v>4191</v>
      </c>
      <c r="E89" s="250">
        <v>1</v>
      </c>
    </row>
    <row r="90" spans="2:5" ht="30" customHeight="1">
      <c r="B90" s="240">
        <v>1</v>
      </c>
      <c r="C90" s="247">
        <v>44989</v>
      </c>
      <c r="D90" s="248" t="s">
        <v>4192</v>
      </c>
      <c r="E90" s="250">
        <v>1</v>
      </c>
    </row>
    <row r="91" spans="2:5" ht="30" customHeight="1">
      <c r="B91" s="240">
        <v>1</v>
      </c>
      <c r="C91" s="247">
        <v>44992</v>
      </c>
      <c r="D91" s="248" t="s">
        <v>4191</v>
      </c>
      <c r="E91" s="250">
        <v>1</v>
      </c>
    </row>
    <row r="92" spans="2:5" ht="30" customHeight="1">
      <c r="B92" s="240">
        <v>1</v>
      </c>
      <c r="C92" s="247">
        <v>44989</v>
      </c>
      <c r="D92" s="248" t="s">
        <v>4192</v>
      </c>
      <c r="E92" s="250">
        <v>1</v>
      </c>
    </row>
    <row r="93" spans="2:5" ht="30" customHeight="1">
      <c r="B93" s="240">
        <v>1</v>
      </c>
      <c r="C93" s="247">
        <v>44994</v>
      </c>
      <c r="D93" s="245" t="s">
        <v>4191</v>
      </c>
      <c r="E93" s="250">
        <v>1</v>
      </c>
    </row>
    <row r="94" spans="2:5" ht="30" customHeight="1">
      <c r="B94" s="240">
        <v>1</v>
      </c>
      <c r="C94" s="247">
        <v>44990</v>
      </c>
      <c r="D94" s="248" t="s">
        <v>4212</v>
      </c>
      <c r="E94" s="250">
        <v>1</v>
      </c>
    </row>
    <row r="95" spans="2:5" ht="30" customHeight="1">
      <c r="B95" s="240">
        <v>1</v>
      </c>
      <c r="C95" s="247">
        <v>44992</v>
      </c>
      <c r="D95" s="248" t="s">
        <v>4192</v>
      </c>
      <c r="E95" s="250">
        <v>1</v>
      </c>
    </row>
    <row r="96" spans="2:5" ht="30" customHeight="1">
      <c r="B96" s="240">
        <v>1</v>
      </c>
      <c r="C96" s="247">
        <v>44994</v>
      </c>
      <c r="D96" s="248" t="s">
        <v>4191</v>
      </c>
      <c r="E96" s="250">
        <v>1</v>
      </c>
    </row>
    <row r="97" spans="2:5" ht="30" customHeight="1">
      <c r="B97" s="240">
        <v>1</v>
      </c>
      <c r="C97" s="247">
        <v>44993</v>
      </c>
      <c r="D97" s="248" t="s">
        <v>4200</v>
      </c>
      <c r="E97" s="250">
        <v>1</v>
      </c>
    </row>
    <row r="98" spans="2:5" ht="30" customHeight="1">
      <c r="B98" s="240">
        <v>1</v>
      </c>
      <c r="C98" s="247">
        <v>44995</v>
      </c>
      <c r="D98" s="248" t="s">
        <v>4193</v>
      </c>
      <c r="E98" s="250">
        <v>1</v>
      </c>
    </row>
    <row r="99" spans="2:5" ht="30" customHeight="1">
      <c r="B99" s="240">
        <v>1</v>
      </c>
      <c r="C99" s="247">
        <v>44995</v>
      </c>
      <c r="D99" s="245" t="s">
        <v>4196</v>
      </c>
      <c r="E99" s="250">
        <v>1</v>
      </c>
    </row>
    <row r="100" spans="2:5" ht="30" customHeight="1">
      <c r="B100" s="240">
        <v>1</v>
      </c>
      <c r="C100" s="247">
        <v>44996</v>
      </c>
      <c r="D100" s="245" t="s">
        <v>4202</v>
      </c>
      <c r="E100" s="250">
        <v>1</v>
      </c>
    </row>
    <row r="101" spans="2:5" ht="30" customHeight="1">
      <c r="B101" s="240">
        <v>1</v>
      </c>
      <c r="C101" s="247">
        <v>44999</v>
      </c>
      <c r="D101" s="245" t="s">
        <v>4189</v>
      </c>
      <c r="E101" s="250">
        <v>1</v>
      </c>
    </row>
    <row r="102" spans="2:5" ht="30" customHeight="1">
      <c r="B102" s="240">
        <v>1</v>
      </c>
      <c r="C102" s="247">
        <v>45002</v>
      </c>
      <c r="D102" s="245" t="s">
        <v>4212</v>
      </c>
      <c r="E102" s="250">
        <v>1</v>
      </c>
    </row>
    <row r="103" spans="2:5" ht="30" customHeight="1">
      <c r="B103" s="240">
        <v>1</v>
      </c>
      <c r="C103" s="247">
        <v>45006</v>
      </c>
      <c r="D103" s="245" t="s">
        <v>4189</v>
      </c>
      <c r="E103" s="250">
        <v>1</v>
      </c>
    </row>
    <row r="104" spans="2:5" ht="30" customHeight="1">
      <c r="B104" s="240">
        <v>2</v>
      </c>
      <c r="C104" s="247">
        <v>45009</v>
      </c>
      <c r="D104" s="245" t="s">
        <v>4197</v>
      </c>
      <c r="E104" s="250">
        <v>1</v>
      </c>
    </row>
    <row r="105" spans="2:5" ht="30" customHeight="1">
      <c r="B105" s="240">
        <v>1</v>
      </c>
      <c r="C105" s="247">
        <v>44989</v>
      </c>
      <c r="D105" s="248" t="s">
        <v>4192</v>
      </c>
      <c r="E105" s="250">
        <v>1</v>
      </c>
    </row>
    <row r="106" spans="2:5" ht="30" customHeight="1">
      <c r="B106" s="240">
        <v>1</v>
      </c>
      <c r="C106" s="247">
        <v>44991</v>
      </c>
      <c r="D106" s="245" t="s">
        <v>4192</v>
      </c>
      <c r="E106" s="250">
        <v>1</v>
      </c>
    </row>
    <row r="107" spans="2:5" ht="30" customHeight="1">
      <c r="B107" s="240">
        <v>1</v>
      </c>
      <c r="C107" s="247">
        <v>44994</v>
      </c>
      <c r="D107" s="245" t="s">
        <v>4191</v>
      </c>
      <c r="E107" s="250">
        <v>1</v>
      </c>
    </row>
    <row r="108" spans="2:5" ht="30" customHeight="1">
      <c r="B108" s="240">
        <v>1</v>
      </c>
      <c r="C108" s="247">
        <v>44995</v>
      </c>
      <c r="D108" s="245" t="s">
        <v>4196</v>
      </c>
      <c r="E108" s="250">
        <v>1</v>
      </c>
    </row>
    <row r="109" spans="2:5" ht="30" customHeight="1">
      <c r="B109" s="240">
        <v>1</v>
      </c>
      <c r="C109" s="244">
        <v>44996</v>
      </c>
      <c r="D109" s="245" t="s">
        <v>4201</v>
      </c>
      <c r="E109" s="250">
        <v>1</v>
      </c>
    </row>
    <row r="110" spans="2:5" ht="30" customHeight="1">
      <c r="B110" s="240">
        <v>1</v>
      </c>
      <c r="C110" s="244">
        <v>44999</v>
      </c>
      <c r="D110" s="245" t="s">
        <v>4203</v>
      </c>
      <c r="E110" s="250">
        <v>1</v>
      </c>
    </row>
    <row r="111" spans="2:5" ht="30" customHeight="1">
      <c r="B111" s="240">
        <v>1</v>
      </c>
      <c r="C111" s="244">
        <v>45011</v>
      </c>
      <c r="D111" s="245" t="s">
        <v>4199</v>
      </c>
      <c r="E111" s="250">
        <v>1</v>
      </c>
    </row>
    <row r="112" spans="2:5" ht="30" customHeight="1">
      <c r="B112" s="240">
        <v>2</v>
      </c>
      <c r="C112" s="244">
        <v>45013</v>
      </c>
      <c r="D112" s="245" t="s">
        <v>4204</v>
      </c>
      <c r="E112" s="250">
        <v>1</v>
      </c>
    </row>
    <row r="113" spans="2:5" ht="30" customHeight="1">
      <c r="B113" s="240">
        <v>2</v>
      </c>
      <c r="C113" s="244">
        <v>44997</v>
      </c>
      <c r="D113" s="245" t="s">
        <v>4189</v>
      </c>
      <c r="E113" s="250">
        <v>1</v>
      </c>
    </row>
    <row r="114" spans="2:5" ht="30" customHeight="1">
      <c r="B114" s="240">
        <v>1</v>
      </c>
      <c r="C114" s="244">
        <v>45000</v>
      </c>
      <c r="D114" s="245" t="s">
        <v>4196</v>
      </c>
      <c r="E114" s="250">
        <v>1</v>
      </c>
    </row>
    <row r="115" spans="2:5" ht="30" customHeight="1">
      <c r="B115" s="240">
        <v>1</v>
      </c>
      <c r="C115" s="244">
        <v>45002</v>
      </c>
      <c r="D115" s="245" t="s">
        <v>4212</v>
      </c>
      <c r="E115" s="250">
        <v>1</v>
      </c>
    </row>
    <row r="116" spans="2:5" ht="30" customHeight="1">
      <c r="B116" s="240">
        <v>1</v>
      </c>
      <c r="C116" s="244">
        <v>45000</v>
      </c>
      <c r="D116" s="245" t="s">
        <v>4196</v>
      </c>
      <c r="E116" s="250">
        <v>1</v>
      </c>
    </row>
    <row r="117" spans="2:5" ht="30" customHeight="1">
      <c r="B117" s="240">
        <v>1</v>
      </c>
      <c r="C117" s="244">
        <v>45002</v>
      </c>
      <c r="D117" s="245" t="s">
        <v>4212</v>
      </c>
      <c r="E117" s="250">
        <v>1</v>
      </c>
    </row>
    <row r="118" spans="2:5" ht="30" customHeight="1">
      <c r="B118" s="240">
        <v>1</v>
      </c>
      <c r="C118" s="244">
        <v>45000</v>
      </c>
      <c r="D118" s="245" t="s">
        <v>4196</v>
      </c>
      <c r="E118" s="250">
        <v>1</v>
      </c>
    </row>
    <row r="119" spans="2:5" ht="30" customHeight="1">
      <c r="B119" s="240">
        <v>1</v>
      </c>
      <c r="C119" s="244">
        <v>45002</v>
      </c>
      <c r="D119" s="245" t="s">
        <v>4212</v>
      </c>
      <c r="E119" s="250">
        <v>1</v>
      </c>
    </row>
    <row r="120" spans="2:5" ht="30" customHeight="1">
      <c r="B120" s="240">
        <v>1</v>
      </c>
      <c r="C120" s="244">
        <v>45000</v>
      </c>
      <c r="D120" s="245" t="s">
        <v>4192</v>
      </c>
      <c r="E120" s="250">
        <v>1</v>
      </c>
    </row>
    <row r="121" spans="2:5" ht="30" customHeight="1">
      <c r="B121" s="240">
        <v>1</v>
      </c>
      <c r="C121" s="244">
        <v>45003</v>
      </c>
      <c r="D121" s="245" t="s">
        <v>4191</v>
      </c>
      <c r="E121" s="250">
        <v>1</v>
      </c>
    </row>
    <row r="122" spans="2:5" ht="30" customHeight="1">
      <c r="B122" s="240">
        <v>1</v>
      </c>
      <c r="C122" s="244">
        <v>45000</v>
      </c>
      <c r="D122" s="245" t="s">
        <v>4192</v>
      </c>
      <c r="E122" s="250">
        <v>1</v>
      </c>
    </row>
    <row r="123" spans="2:5" ht="30" customHeight="1">
      <c r="B123" s="240">
        <v>1</v>
      </c>
      <c r="C123" s="244">
        <v>45003</v>
      </c>
      <c r="D123" s="245" t="s">
        <v>4191</v>
      </c>
      <c r="E123" s="250">
        <v>1</v>
      </c>
    </row>
    <row r="124" spans="2:5" ht="30" customHeight="1">
      <c r="B124" s="240">
        <v>1</v>
      </c>
      <c r="C124" s="244">
        <v>45000</v>
      </c>
      <c r="D124" s="245" t="s">
        <v>4192</v>
      </c>
      <c r="E124" s="250">
        <v>1</v>
      </c>
    </row>
    <row r="125" spans="2:5" ht="30" customHeight="1">
      <c r="B125" s="240">
        <v>1</v>
      </c>
      <c r="C125" s="244">
        <v>45003</v>
      </c>
      <c r="D125" s="245" t="s">
        <v>4191</v>
      </c>
      <c r="E125" s="250">
        <v>1</v>
      </c>
    </row>
    <row r="126" spans="2:5" ht="30" customHeight="1">
      <c r="B126" s="240">
        <v>1</v>
      </c>
      <c r="C126" s="244">
        <v>45000</v>
      </c>
      <c r="D126" s="245" t="s">
        <v>4192</v>
      </c>
      <c r="E126" s="250">
        <v>1</v>
      </c>
    </row>
    <row r="127" spans="2:5" ht="30" customHeight="1">
      <c r="B127" s="240">
        <v>1</v>
      </c>
      <c r="C127" s="244">
        <v>45003</v>
      </c>
      <c r="D127" s="245" t="s">
        <v>4191</v>
      </c>
      <c r="E127" s="250">
        <v>1</v>
      </c>
    </row>
    <row r="128" spans="2:5" ht="30" customHeight="1">
      <c r="B128" s="240">
        <v>1</v>
      </c>
      <c r="C128" s="244">
        <v>45000</v>
      </c>
      <c r="D128" s="245" t="s">
        <v>4192</v>
      </c>
      <c r="E128" s="250">
        <v>1</v>
      </c>
    </row>
    <row r="129" spans="2:5" ht="30" customHeight="1">
      <c r="B129" s="240">
        <v>1</v>
      </c>
      <c r="C129" s="244">
        <v>45008</v>
      </c>
      <c r="D129" s="245" t="s">
        <v>4191</v>
      </c>
      <c r="E129" s="250">
        <v>1</v>
      </c>
    </row>
    <row r="130" spans="2:5" ht="30" customHeight="1">
      <c r="B130" s="240">
        <v>1</v>
      </c>
      <c r="C130" s="244">
        <v>45017</v>
      </c>
      <c r="D130" s="245" t="s">
        <v>4212</v>
      </c>
      <c r="E130" s="250">
        <v>1</v>
      </c>
    </row>
    <row r="131" spans="2:5" ht="30" customHeight="1">
      <c r="B131" s="240">
        <v>1</v>
      </c>
      <c r="C131" s="244">
        <v>45018</v>
      </c>
      <c r="D131" s="245" t="s">
        <v>4192</v>
      </c>
      <c r="E131" s="250">
        <v>1</v>
      </c>
    </row>
    <row r="132" spans="2:5" ht="30" customHeight="1">
      <c r="B132" s="240">
        <v>1</v>
      </c>
      <c r="C132" s="244">
        <v>45021</v>
      </c>
      <c r="D132" s="245" t="s">
        <v>4192</v>
      </c>
      <c r="E132" s="250">
        <v>1</v>
      </c>
    </row>
    <row r="133" spans="2:5" ht="30" customHeight="1">
      <c r="B133" s="240">
        <v>1</v>
      </c>
      <c r="C133" s="244">
        <v>45023</v>
      </c>
      <c r="D133" s="245" t="s">
        <v>4191</v>
      </c>
      <c r="E133" s="250">
        <v>1</v>
      </c>
    </row>
    <row r="134" spans="2:5" ht="30" customHeight="1">
      <c r="B134" s="240">
        <v>1</v>
      </c>
      <c r="C134" s="244">
        <v>45021</v>
      </c>
      <c r="D134" s="245" t="s">
        <v>4196</v>
      </c>
      <c r="E134" s="250">
        <v>1</v>
      </c>
    </row>
    <row r="135" spans="2:5" ht="30" customHeight="1">
      <c r="B135" s="240">
        <v>1</v>
      </c>
      <c r="C135" s="244">
        <v>45024</v>
      </c>
      <c r="D135" s="245" t="s">
        <v>4197</v>
      </c>
      <c r="E135" s="250">
        <v>1</v>
      </c>
    </row>
    <row r="136" spans="2:5" ht="30" customHeight="1">
      <c r="B136" s="240">
        <v>1</v>
      </c>
      <c r="C136" s="244">
        <v>45028</v>
      </c>
      <c r="D136" s="245" t="s">
        <v>4189</v>
      </c>
      <c r="E136" s="250">
        <v>1</v>
      </c>
    </row>
    <row r="137" spans="2:5" ht="30" customHeight="1">
      <c r="B137" s="240">
        <v>1</v>
      </c>
      <c r="C137" s="244">
        <v>45030</v>
      </c>
      <c r="D137" s="245" t="s">
        <v>4212</v>
      </c>
      <c r="E137" s="250">
        <v>1</v>
      </c>
    </row>
    <row r="138" spans="2:5" ht="30" customHeight="1">
      <c r="B138" s="240">
        <v>1</v>
      </c>
      <c r="C138" s="244">
        <v>45028</v>
      </c>
      <c r="D138" s="245" t="s">
        <v>4189</v>
      </c>
      <c r="E138" s="250">
        <v>1</v>
      </c>
    </row>
    <row r="139" spans="2:5" ht="30" customHeight="1">
      <c r="B139" s="240">
        <v>1</v>
      </c>
      <c r="C139" s="244">
        <v>45026</v>
      </c>
      <c r="D139" s="245" t="s">
        <v>4192</v>
      </c>
      <c r="E139" s="250">
        <v>1</v>
      </c>
    </row>
    <row r="140" spans="2:5" ht="30" customHeight="1">
      <c r="B140" s="240">
        <v>1</v>
      </c>
      <c r="C140" s="244">
        <v>45032</v>
      </c>
      <c r="D140" s="245" t="s">
        <v>4200</v>
      </c>
      <c r="E140" s="250">
        <v>1</v>
      </c>
    </row>
    <row r="141" spans="2:5" ht="30" customHeight="1">
      <c r="B141" s="240">
        <v>1</v>
      </c>
      <c r="C141" s="244">
        <v>45033</v>
      </c>
      <c r="D141" s="245" t="s">
        <v>4198</v>
      </c>
      <c r="E141" s="250">
        <v>1</v>
      </c>
    </row>
    <row r="142" spans="2:5" ht="30" customHeight="1">
      <c r="B142" s="240">
        <v>1</v>
      </c>
      <c r="C142" s="244">
        <v>45034</v>
      </c>
      <c r="D142" s="245" t="s">
        <v>4200</v>
      </c>
      <c r="E142" s="250">
        <v>1</v>
      </c>
    </row>
    <row r="143" spans="2:5" ht="30" customHeight="1">
      <c r="B143" s="240">
        <v>1</v>
      </c>
      <c r="C143" s="244">
        <v>45036</v>
      </c>
      <c r="D143" s="245" t="s">
        <v>4198</v>
      </c>
      <c r="E143" s="250">
        <v>1</v>
      </c>
    </row>
    <row r="144" spans="2:5" ht="30" customHeight="1">
      <c r="B144" s="240">
        <v>1</v>
      </c>
      <c r="C144" s="244">
        <v>45029</v>
      </c>
      <c r="D144" s="245" t="s">
        <v>4206</v>
      </c>
      <c r="E144" s="250">
        <v>1</v>
      </c>
    </row>
    <row r="145" spans="2:5" ht="30" customHeight="1">
      <c r="B145" s="240">
        <v>1</v>
      </c>
      <c r="C145" s="244">
        <v>45031</v>
      </c>
      <c r="D145" s="245" t="s">
        <v>4197</v>
      </c>
      <c r="E145" s="250">
        <v>1</v>
      </c>
    </row>
    <row r="146" spans="2:5" ht="30" customHeight="1">
      <c r="B146" s="240">
        <v>1</v>
      </c>
      <c r="C146" s="244">
        <v>45028</v>
      </c>
      <c r="D146" s="245" t="s">
        <v>4206</v>
      </c>
      <c r="E146" s="250">
        <v>1</v>
      </c>
    </row>
    <row r="147" spans="2:5" ht="30" customHeight="1">
      <c r="B147" s="240">
        <v>1</v>
      </c>
      <c r="C147" s="244">
        <v>45036</v>
      </c>
      <c r="D147" s="245" t="s">
        <v>4192</v>
      </c>
      <c r="E147" s="250">
        <v>1</v>
      </c>
    </row>
    <row r="148" spans="2:5" ht="30" customHeight="1">
      <c r="B148" s="240">
        <v>1</v>
      </c>
      <c r="C148" s="244">
        <v>45046</v>
      </c>
      <c r="D148" s="245" t="s">
        <v>4191</v>
      </c>
      <c r="E148" s="250">
        <v>1</v>
      </c>
    </row>
    <row r="149" spans="2:5" ht="30" customHeight="1">
      <c r="B149" s="240">
        <v>1</v>
      </c>
      <c r="C149" s="244">
        <v>45036</v>
      </c>
      <c r="D149" s="245" t="s">
        <v>4189</v>
      </c>
      <c r="E149" s="250">
        <v>1</v>
      </c>
    </row>
    <row r="150" spans="2:5" ht="30" customHeight="1">
      <c r="B150" s="240">
        <v>1</v>
      </c>
      <c r="C150" s="244">
        <v>45039</v>
      </c>
      <c r="D150" s="245" t="s">
        <v>4189</v>
      </c>
      <c r="E150" s="250">
        <v>1</v>
      </c>
    </row>
    <row r="151" spans="2:5" ht="30" customHeight="1">
      <c r="B151" s="240">
        <v>1</v>
      </c>
      <c r="C151" s="244">
        <v>45041</v>
      </c>
      <c r="D151" s="245" t="s">
        <v>4209</v>
      </c>
      <c r="E151" s="250">
        <v>1</v>
      </c>
    </row>
    <row r="152" spans="2:5" ht="30" customHeight="1">
      <c r="B152" s="240">
        <v>1</v>
      </c>
      <c r="C152" s="244">
        <v>45045</v>
      </c>
      <c r="D152" s="245" t="s">
        <v>4208</v>
      </c>
      <c r="E152" s="250">
        <v>1</v>
      </c>
    </row>
    <row r="153" spans="2:5" ht="30" customHeight="1">
      <c r="B153" s="240">
        <v>1</v>
      </c>
      <c r="C153" s="244">
        <v>45041</v>
      </c>
      <c r="D153" s="245" t="s">
        <v>4207</v>
      </c>
      <c r="E153" s="250">
        <v>1</v>
      </c>
    </row>
    <row r="154" spans="2:5" ht="30" customHeight="1">
      <c r="B154" s="240">
        <v>1</v>
      </c>
      <c r="C154" s="244">
        <v>45043</v>
      </c>
      <c r="D154" s="245" t="s">
        <v>4208</v>
      </c>
      <c r="E154" s="250">
        <v>1</v>
      </c>
    </row>
    <row r="155" spans="2:5" ht="30" customHeight="1">
      <c r="B155" s="240">
        <v>1</v>
      </c>
      <c r="C155" s="244">
        <v>45039</v>
      </c>
      <c r="D155" s="245" t="s">
        <v>4189</v>
      </c>
      <c r="E155" s="250">
        <v>1</v>
      </c>
    </row>
    <row r="156" spans="2:5" ht="30" customHeight="1">
      <c r="B156" s="240">
        <v>1</v>
      </c>
      <c r="C156" s="244">
        <v>45041</v>
      </c>
      <c r="D156" s="245" t="s">
        <v>4212</v>
      </c>
      <c r="E156" s="250">
        <v>1</v>
      </c>
    </row>
    <row r="157" spans="2:5" ht="30" customHeight="1">
      <c r="B157" s="240">
        <v>1</v>
      </c>
      <c r="C157" s="244">
        <v>45039</v>
      </c>
      <c r="D157" s="245" t="s">
        <v>4189</v>
      </c>
      <c r="E157" s="250">
        <v>1</v>
      </c>
    </row>
    <row r="158" spans="2:5" ht="30" customHeight="1">
      <c r="B158" s="240">
        <v>1</v>
      </c>
      <c r="C158" s="244">
        <v>45041</v>
      </c>
      <c r="D158" s="245" t="s">
        <v>4212</v>
      </c>
      <c r="E158" s="250">
        <v>1</v>
      </c>
    </row>
    <row r="159" spans="2:5" ht="30" customHeight="1">
      <c r="B159" s="240">
        <v>1</v>
      </c>
      <c r="C159" s="244">
        <v>45039</v>
      </c>
      <c r="D159" s="245" t="s">
        <v>4189</v>
      </c>
      <c r="E159" s="250">
        <v>1</v>
      </c>
    </row>
    <row r="160" spans="2:5" ht="30" customHeight="1">
      <c r="B160" s="240">
        <v>1</v>
      </c>
      <c r="C160" s="244">
        <v>45041</v>
      </c>
      <c r="D160" s="245" t="s">
        <v>4205</v>
      </c>
      <c r="E160" s="250">
        <v>1</v>
      </c>
    </row>
    <row r="161" spans="2:5" ht="30" customHeight="1">
      <c r="B161" s="240">
        <v>1</v>
      </c>
      <c r="C161" s="244">
        <v>45039</v>
      </c>
      <c r="D161" s="245" t="s">
        <v>4189</v>
      </c>
      <c r="E161" s="250">
        <v>1</v>
      </c>
    </row>
    <row r="162" spans="2:5" ht="30" customHeight="1">
      <c r="B162" s="240">
        <v>1</v>
      </c>
      <c r="C162" s="244">
        <v>45041</v>
      </c>
      <c r="D162" s="245" t="s">
        <v>4212</v>
      </c>
      <c r="E162" s="250">
        <v>1</v>
      </c>
    </row>
    <row r="163" spans="2:5" ht="30" customHeight="1">
      <c r="B163" s="240">
        <v>1</v>
      </c>
      <c r="C163" s="244">
        <v>45039</v>
      </c>
      <c r="D163" s="245" t="s">
        <v>4192</v>
      </c>
      <c r="E163" s="250">
        <v>1</v>
      </c>
    </row>
    <row r="164" spans="2:5" ht="30" customHeight="1">
      <c r="B164" s="240">
        <v>1</v>
      </c>
      <c r="C164" s="244">
        <v>45044</v>
      </c>
      <c r="D164" s="245" t="s">
        <v>4191</v>
      </c>
      <c r="E164" s="250">
        <v>1</v>
      </c>
    </row>
    <row r="165" spans="2:5" ht="30" customHeight="1">
      <c r="B165" s="240">
        <v>1</v>
      </c>
      <c r="C165" s="244">
        <v>45040</v>
      </c>
      <c r="D165" s="245" t="s">
        <v>4192</v>
      </c>
      <c r="E165" s="250">
        <v>1</v>
      </c>
    </row>
    <row r="166" spans="2:5" ht="30" customHeight="1">
      <c r="B166" s="240">
        <v>1</v>
      </c>
      <c r="C166" s="244">
        <v>45041</v>
      </c>
      <c r="D166" s="245" t="s">
        <v>4191</v>
      </c>
      <c r="E166" s="250">
        <v>1</v>
      </c>
    </row>
    <row r="167" spans="2:5" ht="30" customHeight="1">
      <c r="B167" s="240">
        <v>1</v>
      </c>
      <c r="C167" s="244">
        <v>45054</v>
      </c>
      <c r="D167" s="245" t="s">
        <v>4189</v>
      </c>
      <c r="E167" s="250">
        <v>1</v>
      </c>
    </row>
    <row r="168" spans="2:5" ht="30" customHeight="1">
      <c r="B168" s="240">
        <v>1</v>
      </c>
      <c r="C168" s="244">
        <v>45059</v>
      </c>
      <c r="D168" s="245" t="s">
        <v>4197</v>
      </c>
      <c r="E168" s="250">
        <v>1</v>
      </c>
    </row>
    <row r="169" spans="2:5" ht="30" customHeight="1">
      <c r="B169" s="240">
        <v>1</v>
      </c>
      <c r="C169" s="244">
        <v>45061</v>
      </c>
      <c r="D169" s="245" t="s">
        <v>4213</v>
      </c>
      <c r="E169" s="250">
        <v>1</v>
      </c>
    </row>
    <row r="170" spans="2:5" ht="30" customHeight="1">
      <c r="B170" s="240">
        <v>1</v>
      </c>
      <c r="C170" s="244">
        <v>45063</v>
      </c>
      <c r="D170" s="245" t="s">
        <v>4196</v>
      </c>
      <c r="E170" s="250">
        <v>1</v>
      </c>
    </row>
    <row r="171" spans="2:5" ht="30" customHeight="1">
      <c r="B171" s="240">
        <v>1</v>
      </c>
      <c r="C171" s="244">
        <v>45067</v>
      </c>
      <c r="D171" s="245" t="s">
        <v>4189</v>
      </c>
      <c r="E171" s="250">
        <v>1</v>
      </c>
    </row>
    <row r="172" spans="2:5" ht="30" customHeight="1">
      <c r="B172" s="240">
        <v>1</v>
      </c>
      <c r="C172" s="244">
        <v>45069</v>
      </c>
      <c r="D172" s="245" t="s">
        <v>4212</v>
      </c>
      <c r="E172" s="250">
        <v>1</v>
      </c>
    </row>
    <row r="173" spans="2:5" ht="30" customHeight="1">
      <c r="B173" s="240">
        <v>1</v>
      </c>
      <c r="C173" s="244">
        <v>45071</v>
      </c>
      <c r="D173" s="245" t="s">
        <v>4189</v>
      </c>
      <c r="E173" s="250">
        <v>1</v>
      </c>
    </row>
    <row r="174" spans="2:5" ht="30" customHeight="1">
      <c r="B174" s="240">
        <v>1</v>
      </c>
      <c r="C174" s="244">
        <v>45072</v>
      </c>
      <c r="D174" s="245" t="s">
        <v>4212</v>
      </c>
      <c r="E174" s="250">
        <v>1</v>
      </c>
    </row>
    <row r="175" spans="2:5" ht="30" customHeight="1">
      <c r="B175" s="240">
        <v>1</v>
      </c>
      <c r="C175" s="244">
        <v>45075</v>
      </c>
      <c r="D175" s="245" t="s">
        <v>4189</v>
      </c>
      <c r="E175" s="250">
        <v>1</v>
      </c>
    </row>
    <row r="176" spans="2:5" ht="30" customHeight="1">
      <c r="B176" s="240">
        <v>1</v>
      </c>
      <c r="C176" s="244">
        <v>45077</v>
      </c>
      <c r="D176" s="245" t="s">
        <v>4190</v>
      </c>
      <c r="E176" s="250">
        <v>1</v>
      </c>
    </row>
    <row r="177" spans="2:5" ht="30" customHeight="1">
      <c r="B177" s="240">
        <v>1</v>
      </c>
      <c r="C177" s="244">
        <v>45080</v>
      </c>
      <c r="D177" s="245" t="s">
        <v>4197</v>
      </c>
      <c r="E177" s="250">
        <v>1</v>
      </c>
    </row>
    <row r="178" spans="2:5" ht="30" customHeight="1">
      <c r="B178" s="240">
        <v>1</v>
      </c>
      <c r="C178" s="244">
        <v>44996</v>
      </c>
      <c r="D178" s="245" t="s">
        <v>4214</v>
      </c>
      <c r="E178" s="250">
        <v>1</v>
      </c>
    </row>
    <row r="179" spans="2:5" ht="30" customHeight="1">
      <c r="B179" s="240">
        <v>1</v>
      </c>
      <c r="C179" s="244">
        <v>45054</v>
      </c>
      <c r="D179" s="245" t="s">
        <v>4189</v>
      </c>
      <c r="E179" s="250">
        <v>1</v>
      </c>
    </row>
    <row r="180" spans="2:5" ht="30" customHeight="1">
      <c r="B180" s="240">
        <v>1</v>
      </c>
      <c r="C180" s="244">
        <v>45056</v>
      </c>
      <c r="D180" s="245" t="s">
        <v>4194</v>
      </c>
      <c r="E180" s="250">
        <v>1</v>
      </c>
    </row>
    <row r="181" spans="2:5" ht="30" customHeight="1">
      <c r="B181" s="240">
        <v>1</v>
      </c>
      <c r="C181" s="244">
        <v>45055</v>
      </c>
      <c r="D181" s="245" t="s">
        <v>4189</v>
      </c>
      <c r="E181" s="250">
        <v>1</v>
      </c>
    </row>
    <row r="182" spans="2:5" ht="30" customHeight="1">
      <c r="B182" s="240">
        <v>1</v>
      </c>
      <c r="C182" s="244">
        <v>45057</v>
      </c>
      <c r="D182" s="245" t="s">
        <v>4212</v>
      </c>
      <c r="E182" s="250">
        <v>1</v>
      </c>
    </row>
    <row r="183" spans="2:5" ht="30" customHeight="1">
      <c r="B183" s="240">
        <v>1</v>
      </c>
      <c r="C183" s="244">
        <v>45061</v>
      </c>
      <c r="D183" s="245" t="s">
        <v>4189</v>
      </c>
      <c r="E183" s="250">
        <v>1</v>
      </c>
    </row>
    <row r="184" spans="2:5" ht="30" customHeight="1">
      <c r="B184" s="240">
        <v>1</v>
      </c>
      <c r="C184" s="244">
        <v>45064</v>
      </c>
      <c r="D184" s="245" t="s">
        <v>4212</v>
      </c>
      <c r="E184" s="250">
        <v>1</v>
      </c>
    </row>
    <row r="185" spans="2:5" ht="30" customHeight="1">
      <c r="B185" s="240">
        <v>1</v>
      </c>
      <c r="C185" s="244">
        <v>45056</v>
      </c>
      <c r="D185" s="245" t="s">
        <v>4191</v>
      </c>
      <c r="E185" s="250">
        <v>1</v>
      </c>
    </row>
    <row r="186" spans="2:5" ht="30" customHeight="1">
      <c r="B186" s="240">
        <v>1</v>
      </c>
      <c r="C186" s="244">
        <v>45063</v>
      </c>
      <c r="D186" s="245" t="s">
        <v>4192</v>
      </c>
      <c r="E186" s="250">
        <v>1</v>
      </c>
    </row>
    <row r="187" spans="2:5" ht="30" customHeight="1">
      <c r="B187" s="240">
        <v>1</v>
      </c>
      <c r="C187" s="244">
        <v>45056</v>
      </c>
      <c r="D187" s="245" t="s">
        <v>4196</v>
      </c>
      <c r="E187" s="250">
        <v>1</v>
      </c>
    </row>
    <row r="188" spans="2:5" ht="30" customHeight="1">
      <c r="B188" s="240">
        <v>1</v>
      </c>
      <c r="C188" s="244">
        <v>45079</v>
      </c>
      <c r="D188" s="245" t="s">
        <v>4197</v>
      </c>
      <c r="E188" s="250">
        <v>1</v>
      </c>
    </row>
    <row r="189" spans="2:5" ht="30" customHeight="1">
      <c r="B189" s="240">
        <v>1</v>
      </c>
      <c r="C189" s="244">
        <v>45056</v>
      </c>
      <c r="D189" s="245" t="s">
        <v>4196</v>
      </c>
      <c r="E189" s="250">
        <v>1</v>
      </c>
    </row>
    <row r="190" spans="2:5" ht="30" customHeight="1">
      <c r="B190" s="240">
        <v>1</v>
      </c>
      <c r="C190" s="244">
        <v>45079</v>
      </c>
      <c r="D190" s="245" t="s">
        <v>4197</v>
      </c>
      <c r="E190" s="250">
        <v>1</v>
      </c>
    </row>
    <row r="191" spans="2:5" ht="30" customHeight="1">
      <c r="B191" s="240">
        <v>1</v>
      </c>
      <c r="C191" s="244">
        <v>45060</v>
      </c>
      <c r="D191" s="245" t="s">
        <v>4196</v>
      </c>
      <c r="E191" s="250">
        <v>1</v>
      </c>
    </row>
    <row r="192" spans="2:5" ht="30" customHeight="1">
      <c r="B192" s="240">
        <v>1</v>
      </c>
      <c r="C192" s="244">
        <v>45065</v>
      </c>
      <c r="D192" s="245" t="s">
        <v>4212</v>
      </c>
      <c r="E192" s="250">
        <v>1</v>
      </c>
    </row>
    <row r="193" spans="2:5" ht="30" customHeight="1">
      <c r="B193" s="240">
        <v>1</v>
      </c>
      <c r="C193" s="244">
        <v>45071</v>
      </c>
      <c r="D193" s="245" t="s">
        <v>4215</v>
      </c>
      <c r="E193" s="250">
        <v>1</v>
      </c>
    </row>
    <row r="194" spans="2:5" ht="30" customHeight="1">
      <c r="B194" s="240">
        <v>2</v>
      </c>
      <c r="C194" s="244">
        <v>45074</v>
      </c>
      <c r="D194" s="245" t="s">
        <v>4210</v>
      </c>
      <c r="E194" s="250">
        <v>1</v>
      </c>
    </row>
    <row r="195" spans="2:5" ht="30" customHeight="1">
      <c r="B195" s="240">
        <v>1</v>
      </c>
      <c r="C195" s="244">
        <v>45070</v>
      </c>
      <c r="D195" s="245" t="s">
        <v>4196</v>
      </c>
      <c r="E195" s="250">
        <v>1</v>
      </c>
    </row>
    <row r="196" spans="2:5" ht="30" customHeight="1">
      <c r="B196" s="240">
        <v>1</v>
      </c>
      <c r="C196" s="244">
        <v>45071</v>
      </c>
      <c r="D196" s="245" t="s">
        <v>4197</v>
      </c>
      <c r="E196" s="250">
        <v>1</v>
      </c>
    </row>
    <row r="197" spans="2:5" ht="30" customHeight="1">
      <c r="B197" s="240">
        <v>1</v>
      </c>
      <c r="C197" s="244">
        <v>45075</v>
      </c>
      <c r="D197" s="245" t="s">
        <v>4189</v>
      </c>
      <c r="E197" s="250">
        <v>1</v>
      </c>
    </row>
    <row r="198" spans="2:5" ht="30" customHeight="1">
      <c r="B198" s="240">
        <v>2</v>
      </c>
      <c r="C198" s="244">
        <v>45077</v>
      </c>
      <c r="D198" s="245" t="s">
        <v>4212</v>
      </c>
      <c r="E198" s="250">
        <v>1</v>
      </c>
    </row>
    <row r="199" spans="2:5" ht="30" customHeight="1">
      <c r="B199" s="240">
        <v>1</v>
      </c>
      <c r="C199" s="244">
        <v>45068</v>
      </c>
      <c r="D199" s="245" t="s">
        <v>4189</v>
      </c>
      <c r="E199" s="250">
        <v>1</v>
      </c>
    </row>
    <row r="200" spans="2:5" ht="30" customHeight="1">
      <c r="B200" s="240">
        <v>1</v>
      </c>
      <c r="C200" s="244">
        <v>45078</v>
      </c>
      <c r="D200" s="245" t="s">
        <v>4212</v>
      </c>
      <c r="E200" s="250">
        <v>1</v>
      </c>
    </row>
    <row r="201" spans="2:5" ht="30" customHeight="1">
      <c r="B201" s="240">
        <v>1</v>
      </c>
      <c r="C201" s="244">
        <v>45068</v>
      </c>
      <c r="D201" s="245" t="s">
        <v>4196</v>
      </c>
      <c r="E201" s="250">
        <v>1</v>
      </c>
    </row>
    <row r="202" spans="2:5" ht="30" customHeight="1">
      <c r="B202" s="240">
        <v>1</v>
      </c>
      <c r="C202" s="244">
        <v>45069</v>
      </c>
      <c r="D202" s="245" t="s">
        <v>4197</v>
      </c>
      <c r="E202" s="250">
        <v>1</v>
      </c>
    </row>
    <row r="203" spans="2:5" ht="30" customHeight="1">
      <c r="B203" s="240">
        <v>1</v>
      </c>
      <c r="C203" s="244">
        <v>45077</v>
      </c>
      <c r="D203" s="245" t="s">
        <v>4192</v>
      </c>
      <c r="E203" s="250">
        <v>1</v>
      </c>
    </row>
    <row r="204" spans="2:5" ht="30" customHeight="1">
      <c r="B204" s="240">
        <v>1</v>
      </c>
      <c r="C204" s="244">
        <v>45081</v>
      </c>
      <c r="D204" s="245" t="s">
        <v>4191</v>
      </c>
      <c r="E204" s="250">
        <v>1</v>
      </c>
    </row>
    <row r="205" spans="2:5" ht="30" customHeight="1">
      <c r="B205" s="240">
        <v>1</v>
      </c>
      <c r="C205" s="244">
        <v>45029</v>
      </c>
      <c r="D205" s="243" t="s">
        <v>4206</v>
      </c>
      <c r="E205" s="250">
        <v>1</v>
      </c>
    </row>
    <row r="206" spans="2:5" ht="30" customHeight="1">
      <c r="B206" s="240">
        <v>1</v>
      </c>
      <c r="C206" s="244">
        <v>45031</v>
      </c>
      <c r="D206" s="243" t="s">
        <v>4197</v>
      </c>
      <c r="E206" s="250">
        <v>1</v>
      </c>
    </row>
    <row r="207" spans="2:5" ht="30" customHeight="1">
      <c r="B207" s="240">
        <v>1</v>
      </c>
      <c r="C207" s="244">
        <v>45028</v>
      </c>
      <c r="D207" s="243" t="s">
        <v>4206</v>
      </c>
      <c r="E207" s="250">
        <v>1</v>
      </c>
    </row>
    <row r="208" spans="2:5" ht="30" customHeight="1">
      <c r="B208" s="240">
        <v>1</v>
      </c>
      <c r="C208" s="244">
        <v>45039</v>
      </c>
      <c r="D208" s="243" t="s">
        <v>4207</v>
      </c>
      <c r="E208" s="250">
        <v>1</v>
      </c>
    </row>
    <row r="209" spans="2:5" ht="30" customHeight="1">
      <c r="B209" s="240">
        <v>1</v>
      </c>
      <c r="C209" s="244">
        <v>45043</v>
      </c>
      <c r="D209" s="243" t="s">
        <v>4208</v>
      </c>
      <c r="E209" s="250">
        <v>1</v>
      </c>
    </row>
    <row r="210" spans="2:5" ht="30" customHeight="1">
      <c r="B210" s="240">
        <v>1</v>
      </c>
      <c r="C210" s="244">
        <v>45064</v>
      </c>
      <c r="D210" s="243" t="s">
        <v>4189</v>
      </c>
      <c r="E210" s="250">
        <v>1</v>
      </c>
    </row>
    <row r="211" spans="2:5" ht="30" customHeight="1">
      <c r="B211" s="240">
        <v>1</v>
      </c>
      <c r="C211" s="244">
        <v>45066</v>
      </c>
      <c r="D211" s="243" t="s">
        <v>4212</v>
      </c>
      <c r="E211" s="250">
        <v>1</v>
      </c>
    </row>
    <row r="212" spans="2:5" ht="30" customHeight="1">
      <c r="B212" s="240">
        <v>1</v>
      </c>
      <c r="C212" s="244">
        <v>45071</v>
      </c>
      <c r="D212" s="243" t="s">
        <v>4216</v>
      </c>
      <c r="E212" s="250">
        <v>1</v>
      </c>
    </row>
    <row r="213" spans="2:5" ht="30" customHeight="1">
      <c r="B213" s="240">
        <v>1</v>
      </c>
      <c r="C213" s="244">
        <v>45073</v>
      </c>
      <c r="D213" s="243" t="s">
        <v>4217</v>
      </c>
      <c r="E213" s="250">
        <v>1</v>
      </c>
    </row>
    <row r="214" spans="2:5" ht="30" customHeight="1">
      <c r="B214" s="240">
        <v>1</v>
      </c>
      <c r="C214" s="244">
        <v>45084</v>
      </c>
      <c r="D214" s="245" t="s">
        <v>4196</v>
      </c>
      <c r="E214" s="250">
        <v>1</v>
      </c>
    </row>
    <row r="215" spans="2:5" ht="30" customHeight="1">
      <c r="B215" s="240">
        <v>2</v>
      </c>
      <c r="C215" s="244">
        <v>45086</v>
      </c>
      <c r="D215" s="245" t="s">
        <v>4197</v>
      </c>
      <c r="E215" s="250">
        <v>1</v>
      </c>
    </row>
    <row r="216" spans="2:5" ht="30" customHeight="1">
      <c r="B216" s="240">
        <v>2</v>
      </c>
      <c r="C216" s="244">
        <v>45098</v>
      </c>
      <c r="D216" s="245" t="s">
        <v>4196</v>
      </c>
      <c r="E216" s="250">
        <v>1</v>
      </c>
    </row>
    <row r="217" spans="2:5" ht="30" customHeight="1">
      <c r="B217" s="240">
        <v>1</v>
      </c>
      <c r="C217" s="244">
        <v>45085</v>
      </c>
      <c r="D217" s="245" t="s">
        <v>4196</v>
      </c>
      <c r="E217" s="250">
        <v>1</v>
      </c>
    </row>
    <row r="218" spans="2:5" ht="30" customHeight="1">
      <c r="B218" s="240">
        <v>1</v>
      </c>
      <c r="C218" s="244">
        <v>45087</v>
      </c>
      <c r="D218" s="245" t="s">
        <v>4197</v>
      </c>
      <c r="E218" s="250">
        <v>1</v>
      </c>
    </row>
    <row r="219" spans="2:5" ht="30" customHeight="1">
      <c r="B219" s="240">
        <v>1</v>
      </c>
      <c r="C219" s="244">
        <v>45084</v>
      </c>
      <c r="D219" s="245" t="s">
        <v>4196</v>
      </c>
      <c r="E219" s="250">
        <v>1</v>
      </c>
    </row>
    <row r="220" spans="2:5" ht="30" customHeight="1">
      <c r="B220" s="240">
        <v>1</v>
      </c>
      <c r="C220" s="244">
        <v>45085</v>
      </c>
      <c r="D220" s="245" t="s">
        <v>4197</v>
      </c>
      <c r="E220" s="250">
        <v>1</v>
      </c>
    </row>
    <row r="221" spans="2:5" ht="30" customHeight="1">
      <c r="B221" s="240">
        <v>1</v>
      </c>
      <c r="C221" s="244">
        <v>45084</v>
      </c>
      <c r="D221" s="245" t="s">
        <v>4196</v>
      </c>
      <c r="E221" s="250">
        <v>1</v>
      </c>
    </row>
    <row r="222" spans="2:5" ht="30" customHeight="1">
      <c r="B222" s="240">
        <v>1</v>
      </c>
      <c r="C222" s="244">
        <v>45085</v>
      </c>
      <c r="D222" s="245" t="s">
        <v>4197</v>
      </c>
      <c r="E222" s="250">
        <v>1</v>
      </c>
    </row>
    <row r="223" spans="2:5" ht="30" customHeight="1">
      <c r="B223" s="240">
        <v>1</v>
      </c>
      <c r="C223" s="244">
        <v>45081</v>
      </c>
      <c r="D223" s="245" t="s">
        <v>4192</v>
      </c>
      <c r="E223" s="250">
        <v>1</v>
      </c>
    </row>
    <row r="224" spans="2:5" ht="30" customHeight="1">
      <c r="B224" s="240">
        <v>1</v>
      </c>
      <c r="C224" s="244">
        <v>45090</v>
      </c>
      <c r="D224" s="245" t="s">
        <v>4191</v>
      </c>
      <c r="E224" s="250">
        <v>1</v>
      </c>
    </row>
    <row r="225" spans="2:5" ht="30" customHeight="1">
      <c r="B225" s="240">
        <v>1</v>
      </c>
      <c r="C225" s="244">
        <v>45084</v>
      </c>
      <c r="D225" s="245" t="s">
        <v>4196</v>
      </c>
      <c r="E225" s="250">
        <v>1</v>
      </c>
    </row>
    <row r="226" spans="2:5" ht="30" customHeight="1">
      <c r="B226" s="240">
        <v>1</v>
      </c>
      <c r="C226" s="244">
        <v>45086</v>
      </c>
      <c r="D226" s="245" t="s">
        <v>4197</v>
      </c>
      <c r="E226" s="250">
        <v>1</v>
      </c>
    </row>
    <row r="227" spans="2:5" ht="30" customHeight="1">
      <c r="B227" s="240">
        <v>1</v>
      </c>
      <c r="C227" s="244">
        <v>45092</v>
      </c>
      <c r="D227" s="245" t="s">
        <v>4196</v>
      </c>
      <c r="E227" s="250">
        <v>1</v>
      </c>
    </row>
    <row r="228" spans="2:5" ht="30" customHeight="1">
      <c r="B228" s="240">
        <v>1</v>
      </c>
      <c r="C228" s="244">
        <v>45096</v>
      </c>
      <c r="D228" s="245" t="s">
        <v>4218</v>
      </c>
      <c r="E228" s="250">
        <v>1</v>
      </c>
    </row>
    <row r="229" spans="2:5" ht="30" customHeight="1">
      <c r="B229" s="240">
        <v>1</v>
      </c>
      <c r="C229" s="244">
        <v>45097</v>
      </c>
      <c r="D229" s="245" t="s">
        <v>4196</v>
      </c>
      <c r="E229" s="250">
        <v>1</v>
      </c>
    </row>
    <row r="230" spans="2:5" ht="30" customHeight="1">
      <c r="B230" s="240">
        <v>1</v>
      </c>
      <c r="C230" s="244">
        <v>45099</v>
      </c>
      <c r="D230" s="245" t="s">
        <v>4197</v>
      </c>
      <c r="E230" s="250">
        <v>1</v>
      </c>
    </row>
    <row r="231" spans="2:5" ht="30" customHeight="1">
      <c r="B231" s="240">
        <v>1</v>
      </c>
      <c r="C231" s="244">
        <v>45084</v>
      </c>
      <c r="D231" s="245" t="s">
        <v>4196</v>
      </c>
      <c r="E231" s="250">
        <v>1</v>
      </c>
    </row>
    <row r="232" spans="2:5" ht="30" customHeight="1">
      <c r="B232" s="240">
        <v>1</v>
      </c>
      <c r="C232" s="244">
        <v>45087</v>
      </c>
      <c r="D232" s="245" t="s">
        <v>4197</v>
      </c>
      <c r="E232" s="250">
        <v>1</v>
      </c>
    </row>
    <row r="233" spans="2:5" ht="30" customHeight="1">
      <c r="B233" s="240">
        <v>1</v>
      </c>
      <c r="C233" s="244">
        <v>45089</v>
      </c>
      <c r="D233" s="245" t="s">
        <v>4192</v>
      </c>
      <c r="E233" s="250">
        <v>1</v>
      </c>
    </row>
    <row r="234" spans="2:5" ht="30" customHeight="1">
      <c r="B234" s="240">
        <v>1</v>
      </c>
      <c r="C234" s="244">
        <v>45089</v>
      </c>
      <c r="D234" s="245" t="s">
        <v>4196</v>
      </c>
      <c r="E234" s="250">
        <v>1</v>
      </c>
    </row>
    <row r="235" spans="2:5" ht="30" customHeight="1">
      <c r="B235" s="240">
        <v>1</v>
      </c>
      <c r="C235" s="244">
        <v>45089</v>
      </c>
      <c r="D235" s="245" t="s">
        <v>4196</v>
      </c>
      <c r="E235" s="250">
        <v>1</v>
      </c>
    </row>
    <row r="236" spans="2:5" ht="30" customHeight="1">
      <c r="B236" s="240">
        <v>1</v>
      </c>
      <c r="C236" s="244">
        <v>45090</v>
      </c>
      <c r="D236" s="245" t="s">
        <v>4189</v>
      </c>
      <c r="E236" s="250">
        <v>1</v>
      </c>
    </row>
    <row r="237" spans="2:5" ht="30" customHeight="1">
      <c r="B237" s="240">
        <v>1</v>
      </c>
      <c r="C237" s="244">
        <v>45093</v>
      </c>
      <c r="D237" s="245" t="s">
        <v>4212</v>
      </c>
      <c r="E237" s="250">
        <v>1</v>
      </c>
    </row>
    <row r="238" spans="2:5" ht="30" customHeight="1">
      <c r="B238" s="240">
        <v>1</v>
      </c>
      <c r="C238" s="244">
        <v>45095</v>
      </c>
      <c r="D238" s="245" t="s">
        <v>4196</v>
      </c>
      <c r="E238" s="250">
        <v>1</v>
      </c>
    </row>
    <row r="239" spans="2:5" ht="30" customHeight="1">
      <c r="B239" s="240">
        <v>1</v>
      </c>
      <c r="C239" s="244">
        <v>45098</v>
      </c>
      <c r="D239" s="245" t="s">
        <v>4197</v>
      </c>
      <c r="E239" s="250">
        <v>1</v>
      </c>
    </row>
    <row r="240" spans="2:5" ht="30" customHeight="1">
      <c r="B240" s="240">
        <v>1</v>
      </c>
      <c r="C240" s="244">
        <v>45095</v>
      </c>
      <c r="D240" s="245" t="s">
        <v>4196</v>
      </c>
      <c r="E240" s="250">
        <v>1</v>
      </c>
    </row>
    <row r="241" spans="2:5" ht="30" customHeight="1">
      <c r="B241" s="240">
        <v>1</v>
      </c>
      <c r="C241" s="244">
        <v>45098</v>
      </c>
      <c r="D241" s="245" t="s">
        <v>4197</v>
      </c>
      <c r="E241" s="250">
        <v>1</v>
      </c>
    </row>
    <row r="242" spans="2:5" ht="30" customHeight="1">
      <c r="B242" s="240">
        <v>1</v>
      </c>
      <c r="C242" s="244">
        <v>45106</v>
      </c>
      <c r="D242" s="245" t="s">
        <v>4196</v>
      </c>
      <c r="E242" s="250">
        <v>1</v>
      </c>
    </row>
    <row r="243" spans="2:5" ht="30" customHeight="1">
      <c r="B243" s="240">
        <v>1</v>
      </c>
      <c r="C243" s="244">
        <v>45107</v>
      </c>
      <c r="D243" s="245" t="s">
        <v>4197</v>
      </c>
      <c r="E243" s="250">
        <v>1</v>
      </c>
    </row>
    <row r="244" spans="2:5" ht="30" customHeight="1">
      <c r="B244" s="240">
        <v>1</v>
      </c>
      <c r="C244" s="244">
        <v>45107</v>
      </c>
      <c r="D244" s="245" t="s">
        <v>4196</v>
      </c>
      <c r="E244" s="250">
        <v>1</v>
      </c>
    </row>
    <row r="245" spans="2:5" ht="30" customHeight="1">
      <c r="B245" s="240">
        <v>1</v>
      </c>
      <c r="C245" s="244">
        <v>45108</v>
      </c>
      <c r="D245" s="245" t="s">
        <v>4197</v>
      </c>
      <c r="E245" s="250">
        <v>1</v>
      </c>
    </row>
    <row r="246" spans="2:5" ht="30" customHeight="1">
      <c r="B246" s="240">
        <v>1</v>
      </c>
      <c r="C246" s="244">
        <v>45110</v>
      </c>
      <c r="D246" s="245" t="s">
        <v>4191</v>
      </c>
      <c r="E246" s="250">
        <v>1</v>
      </c>
    </row>
    <row r="247" spans="2:5" ht="30" customHeight="1">
      <c r="B247" s="240">
        <v>1</v>
      </c>
      <c r="C247" s="244">
        <v>45117</v>
      </c>
      <c r="D247" s="245" t="s">
        <v>4197</v>
      </c>
      <c r="E247" s="250">
        <v>1</v>
      </c>
    </row>
    <row r="248" spans="2:5" ht="30" customHeight="1">
      <c r="B248" s="240">
        <v>1</v>
      </c>
      <c r="C248" s="244">
        <v>45117</v>
      </c>
      <c r="D248" s="245" t="s">
        <v>4197</v>
      </c>
      <c r="E248" s="250">
        <v>1</v>
      </c>
    </row>
    <row r="249" spans="2:5" ht="30" customHeight="1">
      <c r="B249" s="240">
        <v>1</v>
      </c>
      <c r="C249" s="246">
        <v>45111</v>
      </c>
      <c r="D249" s="249" t="s">
        <v>4196</v>
      </c>
      <c r="E249" s="250">
        <v>1</v>
      </c>
    </row>
    <row r="250" spans="2:5" ht="30" customHeight="1">
      <c r="B250" s="240">
        <v>1</v>
      </c>
      <c r="C250" s="244">
        <v>45112</v>
      </c>
      <c r="D250" s="245" t="s">
        <v>4197</v>
      </c>
      <c r="E250" s="250">
        <v>1</v>
      </c>
    </row>
    <row r="251" spans="2:5" ht="30" customHeight="1">
      <c r="B251" s="240">
        <v>1</v>
      </c>
      <c r="C251" s="244">
        <v>45114</v>
      </c>
      <c r="D251" s="245" t="s">
        <v>4192</v>
      </c>
      <c r="E251" s="250">
        <v>1</v>
      </c>
    </row>
    <row r="252" spans="2:5" ht="30" customHeight="1">
      <c r="B252" s="240">
        <v>1</v>
      </c>
      <c r="C252" s="244">
        <v>45117</v>
      </c>
      <c r="D252" s="245" t="s">
        <v>4196</v>
      </c>
      <c r="E252" s="250">
        <v>1</v>
      </c>
    </row>
    <row r="253" spans="2:5" ht="30" customHeight="1">
      <c r="B253" s="240">
        <v>1</v>
      </c>
      <c r="C253" s="244">
        <v>45120</v>
      </c>
      <c r="D253" s="245" t="s">
        <v>4219</v>
      </c>
      <c r="E253" s="250">
        <v>1</v>
      </c>
    </row>
    <row r="254" spans="2:5" ht="30" customHeight="1">
      <c r="B254" s="240">
        <v>1</v>
      </c>
      <c r="C254" s="244">
        <v>45118</v>
      </c>
      <c r="D254" s="245" t="s">
        <v>4192</v>
      </c>
      <c r="E254" s="250">
        <v>1</v>
      </c>
    </row>
    <row r="255" spans="2:5" ht="30" customHeight="1">
      <c r="B255" s="240">
        <v>1</v>
      </c>
      <c r="C255" s="244">
        <v>45122</v>
      </c>
      <c r="D255" s="245" t="s">
        <v>4191</v>
      </c>
      <c r="E255" s="250">
        <v>1</v>
      </c>
    </row>
    <row r="256" spans="2:5" ht="30" customHeight="1">
      <c r="B256" s="240">
        <v>1</v>
      </c>
      <c r="C256" s="244">
        <v>45128</v>
      </c>
      <c r="D256" s="245" t="s">
        <v>4212</v>
      </c>
      <c r="E256" s="250">
        <v>1</v>
      </c>
    </row>
    <row r="257" spans="2:5" ht="30" customHeight="1">
      <c r="B257" s="240">
        <v>1</v>
      </c>
      <c r="C257" s="244">
        <v>45132</v>
      </c>
      <c r="D257" s="245" t="s">
        <v>4189</v>
      </c>
      <c r="E257" s="250">
        <v>1</v>
      </c>
    </row>
    <row r="258" spans="2:5" ht="30" customHeight="1">
      <c r="B258" s="240">
        <v>1</v>
      </c>
      <c r="C258" s="244">
        <v>45136</v>
      </c>
      <c r="D258" s="245" t="s">
        <v>4212</v>
      </c>
      <c r="E258" s="250">
        <v>1</v>
      </c>
    </row>
    <row r="259" spans="2:5" ht="30" customHeight="1">
      <c r="B259" s="240">
        <v>1</v>
      </c>
      <c r="C259" s="244">
        <v>45118</v>
      </c>
      <c r="D259" s="245" t="s">
        <v>4192</v>
      </c>
      <c r="E259" s="250">
        <v>1</v>
      </c>
    </row>
    <row r="260" spans="2:5" ht="30" customHeight="1">
      <c r="B260" s="240">
        <v>1</v>
      </c>
      <c r="C260" s="244">
        <v>45119</v>
      </c>
      <c r="D260" s="245" t="s">
        <v>4191</v>
      </c>
      <c r="E260" s="250">
        <v>1</v>
      </c>
    </row>
    <row r="261" spans="2:5" ht="30" customHeight="1">
      <c r="B261" s="240">
        <v>1</v>
      </c>
      <c r="C261" s="244">
        <v>45123</v>
      </c>
      <c r="D261" s="245" t="s">
        <v>4189</v>
      </c>
      <c r="E261" s="250">
        <v>1</v>
      </c>
    </row>
    <row r="262" spans="2:5" ht="30" customHeight="1">
      <c r="B262" s="240">
        <v>1</v>
      </c>
      <c r="C262" s="244">
        <v>45129</v>
      </c>
      <c r="D262" s="245" t="s">
        <v>4212</v>
      </c>
      <c r="E262" s="250">
        <v>1</v>
      </c>
    </row>
    <row r="263" spans="2:5" ht="30" customHeight="1">
      <c r="B263" s="240">
        <v>1</v>
      </c>
      <c r="C263" s="244">
        <v>45133</v>
      </c>
      <c r="D263" s="245" t="s">
        <v>4220</v>
      </c>
      <c r="E263" s="250">
        <v>1</v>
      </c>
    </row>
    <row r="264" spans="2:5" ht="30" customHeight="1">
      <c r="B264" s="240">
        <v>1</v>
      </c>
      <c r="C264" s="244">
        <v>45135</v>
      </c>
      <c r="D264" s="245" t="s">
        <v>4221</v>
      </c>
      <c r="E264" s="250">
        <v>1</v>
      </c>
    </row>
    <row r="265" spans="2:5" ht="30" customHeight="1">
      <c r="B265" s="240">
        <v>1</v>
      </c>
      <c r="C265" s="244">
        <v>45133</v>
      </c>
      <c r="D265" s="245" t="s">
        <v>4220</v>
      </c>
      <c r="E265" s="250">
        <v>1</v>
      </c>
    </row>
    <row r="266" spans="2:5" ht="30" customHeight="1">
      <c r="B266" s="240">
        <v>1</v>
      </c>
      <c r="C266" s="244">
        <v>45135</v>
      </c>
      <c r="D266" s="245" t="s">
        <v>4221</v>
      </c>
      <c r="E266" s="250">
        <v>1</v>
      </c>
    </row>
    <row r="267" spans="2:5" ht="30" customHeight="1">
      <c r="B267" s="240">
        <v>1</v>
      </c>
      <c r="C267" s="244">
        <v>45133</v>
      </c>
      <c r="D267" s="245" t="s">
        <v>4220</v>
      </c>
      <c r="E267" s="250">
        <v>1</v>
      </c>
    </row>
    <row r="268" spans="2:5" ht="30" customHeight="1">
      <c r="B268" s="240">
        <v>1</v>
      </c>
      <c r="C268" s="244">
        <v>45135</v>
      </c>
      <c r="D268" s="245" t="s">
        <v>4221</v>
      </c>
      <c r="E268" s="250">
        <v>1</v>
      </c>
    </row>
    <row r="269" spans="2:5" ht="30" customHeight="1">
      <c r="B269" s="240">
        <v>1</v>
      </c>
      <c r="C269" s="244">
        <v>45135</v>
      </c>
      <c r="D269" s="245" t="s">
        <v>4191</v>
      </c>
      <c r="E269" s="250">
        <v>1</v>
      </c>
    </row>
    <row r="270" spans="2:5" ht="30" customHeight="1">
      <c r="B270" s="240">
        <v>1</v>
      </c>
      <c r="C270" s="244">
        <v>45138</v>
      </c>
      <c r="D270" s="245" t="s">
        <v>4192</v>
      </c>
      <c r="E270" s="250">
        <v>1</v>
      </c>
    </row>
    <row r="271" spans="2:5" ht="30" customHeight="1">
      <c r="B271" s="240">
        <v>1</v>
      </c>
      <c r="C271" s="244">
        <v>45136</v>
      </c>
      <c r="D271" s="245" t="s">
        <v>4222</v>
      </c>
      <c r="E271" s="250">
        <v>1</v>
      </c>
    </row>
    <row r="272" spans="2:5" ht="30" customHeight="1">
      <c r="B272" s="240">
        <v>1</v>
      </c>
      <c r="C272" s="244">
        <v>45137</v>
      </c>
      <c r="D272" s="245" t="s">
        <v>4223</v>
      </c>
      <c r="E272" s="250">
        <v>1</v>
      </c>
    </row>
    <row r="273" spans="2:5" ht="30" customHeight="1">
      <c r="B273" s="240">
        <v>1</v>
      </c>
      <c r="C273" s="244">
        <v>45138</v>
      </c>
      <c r="D273" s="245" t="s">
        <v>4189</v>
      </c>
      <c r="E273" s="250">
        <v>1</v>
      </c>
    </row>
    <row r="274" spans="2:5" ht="30" customHeight="1">
      <c r="B274" s="240">
        <v>1</v>
      </c>
      <c r="C274" s="244">
        <v>45138</v>
      </c>
      <c r="D274" s="245" t="s">
        <v>4189</v>
      </c>
      <c r="E274" s="250">
        <v>1</v>
      </c>
    </row>
    <row r="275" spans="2:5" ht="30" customHeight="1">
      <c r="B275" s="240">
        <v>1</v>
      </c>
      <c r="C275" s="244">
        <v>45138</v>
      </c>
      <c r="D275" s="245" t="s">
        <v>4189</v>
      </c>
      <c r="E275" s="250">
        <v>1</v>
      </c>
    </row>
    <row r="276" spans="2:5" ht="30" customHeight="1">
      <c r="B276" s="240">
        <v>1</v>
      </c>
      <c r="C276" s="244">
        <v>45140</v>
      </c>
      <c r="D276" s="245" t="s">
        <v>4196</v>
      </c>
      <c r="E276" s="250">
        <v>1</v>
      </c>
    </row>
    <row r="277" spans="2:5" ht="30" customHeight="1">
      <c r="B277" s="240">
        <v>1</v>
      </c>
      <c r="C277" s="244">
        <v>45145</v>
      </c>
      <c r="D277" s="245" t="s">
        <v>4213</v>
      </c>
      <c r="E277" s="250">
        <v>1</v>
      </c>
    </row>
    <row r="278" spans="2:5" ht="30" customHeight="1">
      <c r="B278" s="240">
        <v>1</v>
      </c>
      <c r="C278" s="244">
        <v>45147</v>
      </c>
      <c r="D278" s="245" t="s">
        <v>4196</v>
      </c>
      <c r="E278" s="250">
        <v>1</v>
      </c>
    </row>
    <row r="279" spans="2:5" ht="30" customHeight="1">
      <c r="B279" s="240">
        <v>1</v>
      </c>
      <c r="C279" s="244">
        <v>45150</v>
      </c>
      <c r="D279" s="245" t="s">
        <v>4212</v>
      </c>
      <c r="E279" s="250">
        <v>1</v>
      </c>
    </row>
    <row r="280" spans="2:5" ht="30" customHeight="1">
      <c r="B280" s="240">
        <v>1</v>
      </c>
      <c r="C280" s="244">
        <v>45158</v>
      </c>
      <c r="D280" s="245" t="s">
        <v>4189</v>
      </c>
      <c r="E280" s="250">
        <v>1</v>
      </c>
    </row>
    <row r="281" spans="2:5" ht="30" customHeight="1">
      <c r="B281" s="240">
        <v>1</v>
      </c>
      <c r="C281" s="244">
        <v>45161</v>
      </c>
      <c r="D281" s="245" t="s">
        <v>4212</v>
      </c>
      <c r="E281" s="250">
        <v>1</v>
      </c>
    </row>
    <row r="282" spans="2:5" ht="30" customHeight="1">
      <c r="B282" s="240">
        <v>1</v>
      </c>
      <c r="C282" s="244">
        <v>45140</v>
      </c>
      <c r="D282" s="245" t="s">
        <v>4196</v>
      </c>
      <c r="E282" s="250">
        <v>1</v>
      </c>
    </row>
    <row r="283" spans="2:5" ht="30" customHeight="1">
      <c r="B283" s="240">
        <v>2</v>
      </c>
      <c r="C283" s="244">
        <v>45142</v>
      </c>
      <c r="D283" s="245" t="s">
        <v>4197</v>
      </c>
      <c r="E283" s="250">
        <v>1</v>
      </c>
    </row>
    <row r="284" spans="2:5" ht="30" customHeight="1">
      <c r="B284" s="240">
        <v>1</v>
      </c>
      <c r="C284" s="244">
        <v>45140</v>
      </c>
      <c r="D284" s="245" t="s">
        <v>4196</v>
      </c>
      <c r="E284" s="250">
        <v>1</v>
      </c>
    </row>
    <row r="285" spans="2:5" ht="30" customHeight="1">
      <c r="B285" s="240">
        <v>2</v>
      </c>
      <c r="C285" s="244">
        <v>45141</v>
      </c>
      <c r="D285" s="245" t="s">
        <v>4197</v>
      </c>
      <c r="E285" s="250">
        <v>1</v>
      </c>
    </row>
    <row r="286" spans="2:5" ht="30" customHeight="1">
      <c r="B286" s="240">
        <v>1</v>
      </c>
      <c r="C286" s="244">
        <v>45140</v>
      </c>
      <c r="D286" s="245" t="s">
        <v>4224</v>
      </c>
      <c r="E286" s="250">
        <v>1</v>
      </c>
    </row>
    <row r="287" spans="2:5" ht="30" customHeight="1">
      <c r="B287" s="240">
        <v>1</v>
      </c>
      <c r="C287" s="244">
        <v>45143</v>
      </c>
      <c r="D287" s="245" t="s">
        <v>4197</v>
      </c>
      <c r="E287" s="250">
        <v>1</v>
      </c>
    </row>
    <row r="288" spans="2:5" ht="30" customHeight="1">
      <c r="B288" s="240">
        <v>1</v>
      </c>
      <c r="C288" s="244">
        <v>45140</v>
      </c>
      <c r="D288" s="245" t="s">
        <v>4224</v>
      </c>
      <c r="E288" s="250">
        <v>1</v>
      </c>
    </row>
    <row r="289" spans="2:5" ht="30" customHeight="1">
      <c r="B289" s="240">
        <v>1</v>
      </c>
      <c r="C289" s="244">
        <v>45142</v>
      </c>
      <c r="D289" s="245" t="s">
        <v>4197</v>
      </c>
      <c r="E289" s="250">
        <v>1</v>
      </c>
    </row>
    <row r="290" spans="2:5" ht="30" customHeight="1">
      <c r="B290" s="240">
        <v>1</v>
      </c>
      <c r="C290" s="244">
        <v>45147</v>
      </c>
      <c r="D290" s="245" t="s">
        <v>4225</v>
      </c>
      <c r="E290" s="250">
        <v>1</v>
      </c>
    </row>
    <row r="291" spans="2:5" ht="30" customHeight="1">
      <c r="B291" s="240">
        <v>1</v>
      </c>
      <c r="C291" s="244">
        <v>45149</v>
      </c>
      <c r="D291" s="245" t="s">
        <v>4226</v>
      </c>
      <c r="E291" s="250">
        <v>1</v>
      </c>
    </row>
    <row r="292" spans="2:5" ht="30" customHeight="1">
      <c r="B292" s="240">
        <v>1</v>
      </c>
      <c r="C292" s="244">
        <v>45154</v>
      </c>
      <c r="D292" s="245" t="s">
        <v>4225</v>
      </c>
      <c r="E292" s="250">
        <v>1</v>
      </c>
    </row>
    <row r="293" spans="2:5" ht="30" customHeight="1">
      <c r="B293" s="240">
        <v>1</v>
      </c>
      <c r="C293" s="244">
        <v>45155</v>
      </c>
      <c r="D293" s="245" t="s">
        <v>4227</v>
      </c>
      <c r="E293" s="250">
        <v>1</v>
      </c>
    </row>
    <row r="294" spans="2:5" ht="30" customHeight="1">
      <c r="B294" s="240">
        <v>1</v>
      </c>
      <c r="C294" s="244">
        <v>45161</v>
      </c>
      <c r="D294" s="245" t="s">
        <v>4189</v>
      </c>
      <c r="E294" s="250">
        <v>1</v>
      </c>
    </row>
    <row r="295" spans="2:5" ht="30" customHeight="1">
      <c r="B295" s="240">
        <v>1</v>
      </c>
      <c r="C295" s="244">
        <v>45162</v>
      </c>
      <c r="D295" s="245" t="s">
        <v>4227</v>
      </c>
      <c r="E295" s="250">
        <v>1</v>
      </c>
    </row>
    <row r="296" spans="2:5" ht="30" customHeight="1">
      <c r="B296" s="240">
        <v>1</v>
      </c>
      <c r="C296" s="244">
        <v>45141</v>
      </c>
      <c r="D296" s="245" t="s">
        <v>4191</v>
      </c>
      <c r="E296" s="250">
        <v>1</v>
      </c>
    </row>
    <row r="297" spans="2:5" ht="30" customHeight="1">
      <c r="B297" s="240">
        <v>1</v>
      </c>
      <c r="C297" s="244">
        <v>45146</v>
      </c>
      <c r="D297" s="245" t="s">
        <v>4192</v>
      </c>
      <c r="E297" s="250">
        <v>1</v>
      </c>
    </row>
    <row r="298" spans="2:5" ht="30" customHeight="1">
      <c r="B298" s="240">
        <v>1</v>
      </c>
      <c r="C298" s="244">
        <v>45142</v>
      </c>
      <c r="D298" s="245" t="s">
        <v>4192</v>
      </c>
      <c r="E298" s="250">
        <v>1</v>
      </c>
    </row>
    <row r="299" spans="2:5" ht="30" customHeight="1">
      <c r="B299" s="240">
        <v>1</v>
      </c>
      <c r="C299" s="244">
        <v>45144</v>
      </c>
      <c r="D299" s="245" t="s">
        <v>4191</v>
      </c>
      <c r="E299" s="250">
        <v>1</v>
      </c>
    </row>
    <row r="300" spans="2:5" ht="30" customHeight="1">
      <c r="B300" s="240">
        <v>1</v>
      </c>
      <c r="C300" s="244">
        <v>45143</v>
      </c>
      <c r="D300" s="245" t="s">
        <v>4196</v>
      </c>
      <c r="E300" s="250">
        <v>1</v>
      </c>
    </row>
    <row r="301" spans="2:5" ht="30" customHeight="1">
      <c r="B301" s="240">
        <v>1</v>
      </c>
      <c r="C301" s="244">
        <v>45145</v>
      </c>
      <c r="D301" s="245" t="s">
        <v>4197</v>
      </c>
      <c r="E301" s="250">
        <v>1</v>
      </c>
    </row>
    <row r="302" spans="2:5" ht="30" customHeight="1">
      <c r="B302" s="240">
        <v>1</v>
      </c>
      <c r="C302" s="244">
        <v>45145</v>
      </c>
      <c r="D302" s="245" t="s">
        <v>4189</v>
      </c>
      <c r="E302" s="250">
        <v>1</v>
      </c>
    </row>
    <row r="303" spans="2:5" ht="30" customHeight="1">
      <c r="B303" s="240">
        <v>1</v>
      </c>
      <c r="C303" s="244">
        <v>45146</v>
      </c>
      <c r="D303" s="245" t="s">
        <v>4212</v>
      </c>
      <c r="E303" s="250">
        <v>1</v>
      </c>
    </row>
    <row r="304" spans="2:5" ht="30" customHeight="1">
      <c r="B304" s="240">
        <v>1</v>
      </c>
      <c r="C304" s="244">
        <v>45152</v>
      </c>
      <c r="D304" s="245" t="s">
        <v>4189</v>
      </c>
      <c r="E304" s="250">
        <v>1</v>
      </c>
    </row>
    <row r="305" spans="2:5" ht="30" customHeight="1">
      <c r="B305" s="240">
        <v>1</v>
      </c>
      <c r="C305" s="244">
        <v>45153</v>
      </c>
      <c r="D305" s="245" t="s">
        <v>4212</v>
      </c>
      <c r="E305" s="250">
        <v>1</v>
      </c>
    </row>
    <row r="306" spans="2:5" ht="30" customHeight="1">
      <c r="B306" s="240">
        <v>1</v>
      </c>
      <c r="C306" s="244">
        <v>45159</v>
      </c>
      <c r="D306" s="245" t="s">
        <v>4189</v>
      </c>
      <c r="E306" s="250">
        <v>1</v>
      </c>
    </row>
    <row r="307" spans="2:5" ht="30" customHeight="1">
      <c r="B307" s="240">
        <v>1</v>
      </c>
      <c r="C307" s="244">
        <v>45160</v>
      </c>
      <c r="D307" s="245" t="s">
        <v>4212</v>
      </c>
      <c r="E307" s="250">
        <v>1</v>
      </c>
    </row>
    <row r="308" spans="2:5" ht="30" customHeight="1">
      <c r="B308" s="240">
        <v>1</v>
      </c>
      <c r="C308" s="244">
        <v>45166</v>
      </c>
      <c r="D308" s="245" t="s">
        <v>4196</v>
      </c>
      <c r="E308" s="250">
        <v>1</v>
      </c>
    </row>
    <row r="309" spans="2:5" ht="30" customHeight="1">
      <c r="B309" s="240">
        <v>1</v>
      </c>
      <c r="C309" s="244">
        <v>45168</v>
      </c>
      <c r="D309" s="245" t="s">
        <v>4197</v>
      </c>
      <c r="E309" s="250">
        <v>1</v>
      </c>
    </row>
    <row r="310" spans="2:5" ht="30" customHeight="1">
      <c r="B310" s="240">
        <v>1</v>
      </c>
      <c r="C310" s="244">
        <v>45148</v>
      </c>
      <c r="D310" s="245" t="s">
        <v>4195</v>
      </c>
      <c r="E310" s="250">
        <v>1</v>
      </c>
    </row>
    <row r="311" spans="2:5" ht="30" customHeight="1">
      <c r="B311" s="240">
        <v>1</v>
      </c>
      <c r="C311" s="244">
        <v>45150</v>
      </c>
      <c r="D311" s="245" t="s">
        <v>4193</v>
      </c>
      <c r="E311" s="250">
        <v>1</v>
      </c>
    </row>
    <row r="312" spans="2:5" ht="30" customHeight="1">
      <c r="B312" s="240">
        <v>1</v>
      </c>
      <c r="C312" s="312">
        <v>45156</v>
      </c>
      <c r="D312" s="245" t="s">
        <v>4195</v>
      </c>
      <c r="E312" s="250">
        <v>1</v>
      </c>
    </row>
    <row r="313" spans="2:5" ht="30" customHeight="1">
      <c r="B313" s="240">
        <v>1</v>
      </c>
      <c r="C313" s="312"/>
      <c r="D313" s="245" t="s">
        <v>4193</v>
      </c>
      <c r="E313" s="250">
        <v>1</v>
      </c>
    </row>
    <row r="314" spans="2:5" ht="30" customHeight="1">
      <c r="B314" s="240">
        <v>1</v>
      </c>
      <c r="C314" s="244">
        <v>45163</v>
      </c>
      <c r="D314" s="245" t="s">
        <v>4191</v>
      </c>
      <c r="E314" s="250">
        <v>1</v>
      </c>
    </row>
    <row r="315" spans="2:5" ht="30" customHeight="1">
      <c r="B315" s="240">
        <v>1</v>
      </c>
      <c r="C315" s="244">
        <v>45166</v>
      </c>
      <c r="D315" s="245" t="s">
        <v>4192</v>
      </c>
      <c r="E315" s="250">
        <v>1</v>
      </c>
    </row>
    <row r="316" spans="2:5" ht="30" customHeight="1">
      <c r="B316" s="240">
        <v>1</v>
      </c>
      <c r="C316" s="244">
        <v>45167</v>
      </c>
      <c r="D316" s="245" t="s">
        <v>4228</v>
      </c>
      <c r="E316" s="250">
        <v>1</v>
      </c>
    </row>
    <row r="317" spans="2:5" ht="30" customHeight="1">
      <c r="B317" s="240">
        <v>1</v>
      </c>
      <c r="C317" s="244">
        <v>45169</v>
      </c>
      <c r="D317" s="245" t="s">
        <v>4229</v>
      </c>
      <c r="E317" s="250">
        <v>1</v>
      </c>
    </row>
    <row r="318" spans="2:5" ht="30" customHeight="1">
      <c r="B318" s="240">
        <v>1</v>
      </c>
      <c r="C318" s="244">
        <v>45167</v>
      </c>
      <c r="D318" s="245" t="s">
        <v>4228</v>
      </c>
      <c r="E318" s="250">
        <v>1</v>
      </c>
    </row>
    <row r="319" spans="2:5" ht="30" customHeight="1">
      <c r="B319" s="240">
        <v>1</v>
      </c>
      <c r="C319" s="244">
        <v>45169</v>
      </c>
      <c r="D319" s="245" t="s">
        <v>4229</v>
      </c>
      <c r="E319" s="250">
        <v>1</v>
      </c>
    </row>
    <row r="320" spans="2:5" ht="30" customHeight="1">
      <c r="B320" s="240">
        <v>1</v>
      </c>
      <c r="C320" s="244">
        <v>45172</v>
      </c>
      <c r="D320" s="245" t="s">
        <v>4189</v>
      </c>
      <c r="E320" s="250">
        <v>1</v>
      </c>
    </row>
    <row r="321" spans="2:5" ht="30" customHeight="1">
      <c r="B321" s="240">
        <v>1</v>
      </c>
      <c r="C321" s="244">
        <v>45174</v>
      </c>
      <c r="D321" s="245" t="s">
        <v>4197</v>
      </c>
      <c r="E321" s="250">
        <v>1</v>
      </c>
    </row>
    <row r="322" spans="2:5" ht="30" customHeight="1">
      <c r="B322" s="240">
        <v>1</v>
      </c>
      <c r="C322" s="244">
        <v>45179</v>
      </c>
      <c r="D322" s="245" t="s">
        <v>4189</v>
      </c>
      <c r="E322" s="250">
        <v>1</v>
      </c>
    </row>
    <row r="323" spans="2:5" ht="30" customHeight="1">
      <c r="B323" s="240">
        <v>1</v>
      </c>
      <c r="C323" s="244">
        <v>45180</v>
      </c>
      <c r="D323" s="245" t="s">
        <v>4197</v>
      </c>
      <c r="E323" s="250">
        <v>1</v>
      </c>
    </row>
    <row r="324" spans="2:5" ht="30" customHeight="1">
      <c r="B324" s="240">
        <v>1</v>
      </c>
      <c r="C324" s="244">
        <v>45184</v>
      </c>
      <c r="D324" s="245" t="s">
        <v>4214</v>
      </c>
      <c r="E324" s="250">
        <v>1</v>
      </c>
    </row>
    <row r="325" spans="2:5" ht="30" customHeight="1">
      <c r="B325" s="240">
        <v>1</v>
      </c>
      <c r="C325" s="244">
        <v>45187</v>
      </c>
      <c r="D325" s="245" t="s">
        <v>4213</v>
      </c>
      <c r="E325" s="250">
        <v>1</v>
      </c>
    </row>
    <row r="326" spans="2:5" ht="30" customHeight="1">
      <c r="B326" s="240">
        <v>1</v>
      </c>
      <c r="C326" s="244">
        <v>45195</v>
      </c>
      <c r="D326" s="245" t="s">
        <v>4196</v>
      </c>
      <c r="E326" s="250">
        <v>1</v>
      </c>
    </row>
    <row r="327" spans="2:5" ht="30" customHeight="1">
      <c r="B327" s="240">
        <v>2</v>
      </c>
      <c r="C327" s="244">
        <v>45196</v>
      </c>
      <c r="D327" s="245" t="s">
        <v>4197</v>
      </c>
      <c r="E327" s="250">
        <v>1</v>
      </c>
    </row>
    <row r="328" spans="2:5" ht="30" customHeight="1">
      <c r="B328" s="240">
        <v>1</v>
      </c>
      <c r="C328" s="244">
        <v>45198</v>
      </c>
      <c r="D328" s="245" t="s">
        <v>4230</v>
      </c>
      <c r="E328" s="250">
        <v>1</v>
      </c>
    </row>
    <row r="329" spans="2:5" ht="30" customHeight="1">
      <c r="B329" s="240">
        <v>1</v>
      </c>
      <c r="C329" s="244">
        <v>45201</v>
      </c>
      <c r="D329" s="245" t="s">
        <v>4231</v>
      </c>
      <c r="E329" s="250">
        <v>1</v>
      </c>
    </row>
    <row r="330" spans="2:5" ht="30" customHeight="1">
      <c r="B330" s="240">
        <v>1</v>
      </c>
      <c r="C330" s="244">
        <v>45175</v>
      </c>
      <c r="D330" s="245" t="s">
        <v>4189</v>
      </c>
      <c r="E330" s="250">
        <v>1</v>
      </c>
    </row>
    <row r="331" spans="2:5" ht="30" customHeight="1">
      <c r="B331" s="240">
        <v>1</v>
      </c>
      <c r="C331" s="244">
        <v>45176</v>
      </c>
      <c r="D331" s="245" t="s">
        <v>4212</v>
      </c>
      <c r="E331" s="250">
        <v>1</v>
      </c>
    </row>
    <row r="332" spans="2:5" ht="30" customHeight="1">
      <c r="B332" s="240">
        <v>1</v>
      </c>
      <c r="C332" s="244">
        <v>45196</v>
      </c>
      <c r="D332" s="245" t="s">
        <v>4232</v>
      </c>
      <c r="E332" s="250">
        <v>1</v>
      </c>
    </row>
    <row r="333" spans="2:5" ht="30" customHeight="1">
      <c r="B333" s="240">
        <v>1</v>
      </c>
      <c r="C333" s="244">
        <v>45206</v>
      </c>
      <c r="D333" s="245" t="s">
        <v>4233</v>
      </c>
      <c r="E333" s="250">
        <v>1</v>
      </c>
    </row>
    <row r="334" spans="2:5" ht="30" customHeight="1">
      <c r="B334" s="240">
        <v>1</v>
      </c>
      <c r="C334" s="244">
        <v>45173</v>
      </c>
      <c r="D334" s="245" t="s">
        <v>4196</v>
      </c>
      <c r="E334" s="250">
        <v>1</v>
      </c>
    </row>
    <row r="335" spans="2:5" ht="30" customHeight="1">
      <c r="B335" s="240">
        <v>1</v>
      </c>
      <c r="C335" s="244">
        <v>45177</v>
      </c>
      <c r="D335" s="245" t="s">
        <v>4234</v>
      </c>
      <c r="E335" s="250">
        <v>1</v>
      </c>
    </row>
    <row r="336" spans="2:5" ht="30" customHeight="1">
      <c r="B336" s="240">
        <v>1</v>
      </c>
      <c r="C336" s="244">
        <v>45189</v>
      </c>
      <c r="D336" s="245" t="s">
        <v>4192</v>
      </c>
      <c r="E336" s="250">
        <v>1</v>
      </c>
    </row>
    <row r="337" spans="2:5" ht="30" customHeight="1">
      <c r="B337" s="240">
        <v>1</v>
      </c>
      <c r="C337" s="244">
        <v>45191</v>
      </c>
      <c r="D337" s="245" t="s">
        <v>4191</v>
      </c>
      <c r="E337" s="250">
        <v>1</v>
      </c>
    </row>
    <row r="338" spans="2:5" ht="30" customHeight="1">
      <c r="B338" s="240">
        <v>1</v>
      </c>
      <c r="C338" s="244">
        <v>45173</v>
      </c>
      <c r="D338" s="245" t="s">
        <v>4196</v>
      </c>
      <c r="E338" s="250">
        <v>1</v>
      </c>
    </row>
    <row r="339" spans="2:5" ht="30" customHeight="1">
      <c r="B339" s="240">
        <v>1</v>
      </c>
      <c r="C339" s="244">
        <v>45175</v>
      </c>
      <c r="D339" s="245" t="s">
        <v>4197</v>
      </c>
      <c r="E339" s="250">
        <v>1</v>
      </c>
    </row>
    <row r="340" spans="2:5" ht="30" customHeight="1">
      <c r="B340" s="240">
        <v>1</v>
      </c>
      <c r="C340" s="244">
        <v>45175</v>
      </c>
      <c r="D340" s="245" t="s">
        <v>4206</v>
      </c>
      <c r="E340" s="250">
        <v>1</v>
      </c>
    </row>
    <row r="341" spans="2:5" ht="30" customHeight="1">
      <c r="B341" s="240">
        <v>1</v>
      </c>
      <c r="C341" s="244">
        <v>45176</v>
      </c>
      <c r="D341" s="245" t="s">
        <v>4234</v>
      </c>
      <c r="E341" s="250">
        <v>1</v>
      </c>
    </row>
    <row r="342" spans="2:5" ht="30" customHeight="1">
      <c r="B342" s="240">
        <v>1</v>
      </c>
      <c r="C342" s="244">
        <v>45180</v>
      </c>
      <c r="D342" s="245" t="s">
        <v>4189</v>
      </c>
      <c r="E342" s="250">
        <v>1</v>
      </c>
    </row>
    <row r="343" spans="2:5" ht="30" customHeight="1">
      <c r="B343" s="240">
        <v>1</v>
      </c>
      <c r="C343" s="244">
        <v>45197</v>
      </c>
      <c r="D343" s="245" t="s">
        <v>4212</v>
      </c>
      <c r="E343" s="250">
        <v>1</v>
      </c>
    </row>
    <row r="344" spans="2:5" ht="30" customHeight="1">
      <c r="B344" s="240">
        <v>1</v>
      </c>
      <c r="C344" s="244">
        <v>45182</v>
      </c>
      <c r="D344" s="245" t="s">
        <v>4189</v>
      </c>
      <c r="E344" s="250">
        <v>1</v>
      </c>
    </row>
    <row r="345" spans="2:5" ht="30" customHeight="1">
      <c r="B345" s="240">
        <v>1</v>
      </c>
      <c r="C345" s="244">
        <v>45185</v>
      </c>
      <c r="D345" s="245" t="s">
        <v>4194</v>
      </c>
      <c r="E345" s="250">
        <v>1</v>
      </c>
    </row>
    <row r="346" spans="2:5" ht="30" customHeight="1">
      <c r="B346" s="240">
        <v>1</v>
      </c>
      <c r="C346" s="244">
        <v>45182</v>
      </c>
      <c r="D346" s="245" t="s">
        <v>4189</v>
      </c>
      <c r="E346" s="250">
        <v>1</v>
      </c>
    </row>
    <row r="347" spans="2:5" ht="30" customHeight="1">
      <c r="B347" s="240">
        <v>1</v>
      </c>
      <c r="C347" s="244">
        <v>45185</v>
      </c>
      <c r="D347" s="245" t="s">
        <v>4194</v>
      </c>
      <c r="E347" s="250">
        <v>1</v>
      </c>
    </row>
    <row r="348" spans="2:5" ht="30" customHeight="1">
      <c r="B348" s="240">
        <v>1</v>
      </c>
      <c r="C348" s="244">
        <v>45182</v>
      </c>
      <c r="D348" s="245" t="s">
        <v>4189</v>
      </c>
      <c r="E348" s="250">
        <v>1</v>
      </c>
    </row>
    <row r="349" spans="2:5" ht="30" customHeight="1">
      <c r="B349" s="240">
        <v>1</v>
      </c>
      <c r="C349" s="244">
        <v>45185</v>
      </c>
      <c r="D349" s="245" t="s">
        <v>4194</v>
      </c>
      <c r="E349" s="250">
        <v>1</v>
      </c>
    </row>
    <row r="350" spans="2:5" ht="30" customHeight="1">
      <c r="B350" s="240">
        <v>1</v>
      </c>
      <c r="C350" s="244">
        <v>45183</v>
      </c>
      <c r="D350" s="245" t="s">
        <v>4215</v>
      </c>
      <c r="E350" s="250">
        <v>1</v>
      </c>
    </row>
    <row r="351" spans="2:5" ht="30" customHeight="1">
      <c r="B351" s="240">
        <v>1</v>
      </c>
      <c r="C351" s="244">
        <v>45185</v>
      </c>
      <c r="D351" s="245" t="s">
        <v>4210</v>
      </c>
      <c r="E351" s="250">
        <v>1</v>
      </c>
    </row>
    <row r="352" spans="2:5" ht="30" customHeight="1">
      <c r="B352" s="240">
        <v>1</v>
      </c>
      <c r="C352" s="244">
        <v>45188</v>
      </c>
      <c r="D352" s="245" t="s">
        <v>4189</v>
      </c>
      <c r="E352" s="250">
        <v>1</v>
      </c>
    </row>
    <row r="353" spans="2:5" ht="30" customHeight="1">
      <c r="B353" s="240">
        <v>1</v>
      </c>
      <c r="C353" s="244">
        <v>45191</v>
      </c>
      <c r="D353" s="245" t="s">
        <v>4212</v>
      </c>
      <c r="E353" s="250">
        <v>1</v>
      </c>
    </row>
    <row r="354" spans="2:5" ht="30" customHeight="1">
      <c r="B354" s="240">
        <v>1</v>
      </c>
      <c r="C354" s="244">
        <v>45189</v>
      </c>
      <c r="D354" s="245" t="s">
        <v>4189</v>
      </c>
      <c r="E354" s="250">
        <v>1</v>
      </c>
    </row>
    <row r="355" spans="2:5" ht="30" customHeight="1">
      <c r="B355" s="240">
        <v>1</v>
      </c>
      <c r="C355" s="244">
        <v>45191</v>
      </c>
      <c r="D355" s="245" t="s">
        <v>4212</v>
      </c>
      <c r="E355" s="250">
        <v>1</v>
      </c>
    </row>
    <row r="356" spans="2:5" ht="30" customHeight="1">
      <c r="B356" s="240">
        <v>1</v>
      </c>
      <c r="C356" s="244">
        <v>45197</v>
      </c>
      <c r="D356" s="245" t="s">
        <v>4191</v>
      </c>
      <c r="E356" s="250">
        <v>1</v>
      </c>
    </row>
    <row r="357" spans="2:5" ht="30" customHeight="1">
      <c r="B357" s="240">
        <v>1</v>
      </c>
      <c r="C357" s="244">
        <v>45206</v>
      </c>
      <c r="D357" s="245" t="s">
        <v>4192</v>
      </c>
      <c r="E357" s="250">
        <v>1</v>
      </c>
    </row>
    <row r="358" spans="2:5" ht="30" customHeight="1">
      <c r="B358" s="240">
        <v>1</v>
      </c>
      <c r="C358" s="244">
        <v>45207</v>
      </c>
      <c r="D358" s="245" t="s">
        <v>4189</v>
      </c>
      <c r="E358" s="250">
        <v>1</v>
      </c>
    </row>
    <row r="359" spans="2:5" ht="30" customHeight="1">
      <c r="B359" s="240">
        <v>1</v>
      </c>
      <c r="C359" s="244">
        <v>45208</v>
      </c>
      <c r="D359" s="245" t="s">
        <v>4212</v>
      </c>
      <c r="E359" s="250">
        <v>1</v>
      </c>
    </row>
    <row r="360" spans="2:5" ht="30" customHeight="1">
      <c r="B360" s="240">
        <v>1</v>
      </c>
      <c r="C360" s="244">
        <v>45211</v>
      </c>
      <c r="D360" s="245" t="s">
        <v>4235</v>
      </c>
      <c r="E360" s="250">
        <v>1</v>
      </c>
    </row>
    <row r="361" spans="2:5" ht="30" customHeight="1">
      <c r="B361" s="240">
        <v>1</v>
      </c>
      <c r="C361" s="244">
        <v>45214</v>
      </c>
      <c r="D361" s="245" t="s">
        <v>4236</v>
      </c>
      <c r="E361" s="250">
        <v>1</v>
      </c>
    </row>
    <row r="362" spans="2:5" ht="30" customHeight="1">
      <c r="B362" s="240">
        <v>2</v>
      </c>
      <c r="C362" s="244">
        <v>45216</v>
      </c>
      <c r="D362" s="245" t="s">
        <v>4189</v>
      </c>
      <c r="E362" s="250">
        <v>1</v>
      </c>
    </row>
    <row r="363" spans="2:5" ht="30" customHeight="1">
      <c r="B363" s="240">
        <v>1</v>
      </c>
      <c r="C363" s="244">
        <v>45221</v>
      </c>
      <c r="D363" s="245" t="s">
        <v>4213</v>
      </c>
      <c r="E363" s="250">
        <v>1</v>
      </c>
    </row>
    <row r="364" spans="2:5" ht="30" customHeight="1">
      <c r="B364" s="240">
        <v>1</v>
      </c>
      <c r="C364" s="244">
        <v>45223</v>
      </c>
      <c r="D364" s="245" t="s">
        <v>4235</v>
      </c>
      <c r="E364" s="250">
        <v>1</v>
      </c>
    </row>
    <row r="365" spans="2:5" ht="30" customHeight="1">
      <c r="B365" s="240">
        <v>1</v>
      </c>
      <c r="C365" s="244">
        <v>45224</v>
      </c>
      <c r="D365" s="245" t="s">
        <v>4236</v>
      </c>
      <c r="E365" s="250">
        <v>1</v>
      </c>
    </row>
    <row r="366" spans="2:5" ht="30" customHeight="1">
      <c r="B366" s="240">
        <v>1</v>
      </c>
      <c r="C366" s="244">
        <v>45228</v>
      </c>
      <c r="D366" s="245" t="s">
        <v>4237</v>
      </c>
      <c r="E366" s="250">
        <v>1</v>
      </c>
    </row>
    <row r="367" spans="2:5" ht="30" customHeight="1">
      <c r="B367" s="240">
        <v>1</v>
      </c>
      <c r="C367" s="244">
        <v>45230</v>
      </c>
      <c r="D367" s="245" t="s">
        <v>4238</v>
      </c>
      <c r="E367" s="250">
        <v>1</v>
      </c>
    </row>
    <row r="368" spans="2:5" ht="30" customHeight="1">
      <c r="B368" s="240">
        <v>1</v>
      </c>
      <c r="C368" s="244">
        <v>45210</v>
      </c>
      <c r="D368" s="245" t="s">
        <v>4239</v>
      </c>
      <c r="E368" s="250">
        <v>1</v>
      </c>
    </row>
    <row r="369" spans="2:5" ht="30" customHeight="1">
      <c r="B369" s="240">
        <v>1</v>
      </c>
      <c r="C369" s="244">
        <v>45212</v>
      </c>
      <c r="D369" s="245" t="s">
        <v>4193</v>
      </c>
      <c r="E369" s="250">
        <v>1</v>
      </c>
    </row>
    <row r="370" spans="2:5" ht="30" customHeight="1">
      <c r="B370" s="240">
        <v>1</v>
      </c>
      <c r="C370" s="244">
        <v>45221</v>
      </c>
      <c r="D370" s="245" t="s">
        <v>4215</v>
      </c>
      <c r="E370" s="250">
        <v>1</v>
      </c>
    </row>
    <row r="371" spans="2:5" ht="30" customHeight="1">
      <c r="B371" s="240">
        <v>1</v>
      </c>
      <c r="C371" s="244">
        <v>45224</v>
      </c>
      <c r="D371" s="245" t="s">
        <v>4210</v>
      </c>
      <c r="E371" s="250">
        <v>1</v>
      </c>
    </row>
    <row r="372" spans="2:5" ht="30" customHeight="1">
      <c r="B372" s="240">
        <v>1</v>
      </c>
      <c r="C372" s="244">
        <v>45210</v>
      </c>
      <c r="D372" s="245" t="s">
        <v>4239</v>
      </c>
      <c r="E372" s="250">
        <v>1</v>
      </c>
    </row>
    <row r="373" spans="2:5" ht="30" customHeight="1">
      <c r="B373" s="240">
        <v>1</v>
      </c>
      <c r="C373" s="244">
        <v>45212</v>
      </c>
      <c r="D373" s="245" t="s">
        <v>4193</v>
      </c>
      <c r="E373" s="250">
        <v>1</v>
      </c>
    </row>
    <row r="374" spans="2:5" ht="30" customHeight="1">
      <c r="B374" s="240">
        <v>1</v>
      </c>
      <c r="C374" s="244">
        <v>45214</v>
      </c>
      <c r="D374" s="245" t="s">
        <v>4189</v>
      </c>
      <c r="E374" s="250">
        <v>1</v>
      </c>
    </row>
    <row r="375" spans="2:5" ht="30" customHeight="1">
      <c r="B375" s="240">
        <v>1</v>
      </c>
      <c r="C375" s="244">
        <v>45223</v>
      </c>
      <c r="D375" s="245" t="s">
        <v>4212</v>
      </c>
      <c r="E375" s="250">
        <v>1</v>
      </c>
    </row>
    <row r="376" spans="2:5" ht="30" customHeight="1">
      <c r="B376" s="240">
        <v>1</v>
      </c>
      <c r="C376" s="244">
        <v>45215</v>
      </c>
      <c r="D376" s="245" t="s">
        <v>4240</v>
      </c>
      <c r="E376" s="250">
        <v>1</v>
      </c>
    </row>
    <row r="377" spans="2:5" ht="30" customHeight="1">
      <c r="B377" s="240">
        <v>1</v>
      </c>
      <c r="C377" s="244">
        <v>45216</v>
      </c>
      <c r="D377" s="245" t="s">
        <v>4241</v>
      </c>
      <c r="E377" s="250">
        <v>1</v>
      </c>
    </row>
    <row r="378" spans="2:5" ht="30" customHeight="1">
      <c r="B378" s="240">
        <v>1</v>
      </c>
      <c r="C378" s="244">
        <v>45226</v>
      </c>
      <c r="D378" s="245" t="s">
        <v>4196</v>
      </c>
      <c r="E378" s="250">
        <v>1</v>
      </c>
    </row>
    <row r="379" spans="2:5" ht="30" customHeight="1">
      <c r="B379" s="240">
        <v>1</v>
      </c>
      <c r="C379" s="244">
        <v>45227</v>
      </c>
      <c r="D379" s="245" t="s">
        <v>4197</v>
      </c>
      <c r="E379" s="250">
        <v>1</v>
      </c>
    </row>
    <row r="380" spans="2:5" ht="30" customHeight="1">
      <c r="B380" s="240">
        <v>1</v>
      </c>
      <c r="C380" s="244">
        <v>45222</v>
      </c>
      <c r="D380" s="245" t="s">
        <v>4192</v>
      </c>
      <c r="E380" s="250">
        <v>1</v>
      </c>
    </row>
    <row r="381" spans="2:5" ht="30" customHeight="1">
      <c r="B381" s="240">
        <v>1</v>
      </c>
      <c r="C381" s="244">
        <v>45222</v>
      </c>
      <c r="D381" s="245" t="s">
        <v>4192</v>
      </c>
      <c r="E381" s="250">
        <v>1</v>
      </c>
    </row>
    <row r="382" spans="2:5" ht="30" customHeight="1">
      <c r="B382" s="240">
        <v>1</v>
      </c>
      <c r="C382" s="244">
        <v>45223</v>
      </c>
      <c r="D382" s="245" t="s">
        <v>4192</v>
      </c>
      <c r="E382" s="250">
        <v>1</v>
      </c>
    </row>
    <row r="383" spans="2:5" ht="30" customHeight="1">
      <c r="B383" s="240">
        <v>2</v>
      </c>
      <c r="C383" s="244">
        <v>45224</v>
      </c>
      <c r="D383" s="245" t="s">
        <v>4191</v>
      </c>
      <c r="E383" s="250">
        <v>1</v>
      </c>
    </row>
    <row r="384" spans="2:5" ht="30" customHeight="1">
      <c r="B384" s="240">
        <v>1</v>
      </c>
      <c r="C384" s="244">
        <v>45226</v>
      </c>
      <c r="D384" s="245" t="s">
        <v>4196</v>
      </c>
      <c r="E384" s="250">
        <v>1</v>
      </c>
    </row>
    <row r="385" spans="2:5" ht="30" customHeight="1">
      <c r="B385" s="240">
        <v>1</v>
      </c>
      <c r="C385" s="244">
        <v>45227</v>
      </c>
      <c r="D385" s="245" t="s">
        <v>4197</v>
      </c>
      <c r="E385" s="250">
        <v>1</v>
      </c>
    </row>
    <row r="386" spans="2:5" ht="30" customHeight="1">
      <c r="B386" s="240">
        <v>1</v>
      </c>
      <c r="C386" s="244">
        <v>45230</v>
      </c>
      <c r="D386" s="245" t="s">
        <v>4212</v>
      </c>
      <c r="E386" s="250">
        <v>1</v>
      </c>
    </row>
    <row r="387" spans="2:5" ht="30" customHeight="1">
      <c r="B387" s="240">
        <v>1</v>
      </c>
      <c r="C387" s="244">
        <v>45230</v>
      </c>
      <c r="D387" s="245" t="s">
        <v>4212</v>
      </c>
      <c r="E387" s="250">
        <v>1</v>
      </c>
    </row>
    <row r="388" spans="2:5" ht="30" customHeight="1">
      <c r="B388" s="240">
        <v>1</v>
      </c>
      <c r="C388" s="244">
        <v>45230</v>
      </c>
      <c r="D388" s="245" t="s">
        <v>4212</v>
      </c>
      <c r="E388" s="250">
        <v>1</v>
      </c>
    </row>
    <row r="389" spans="2:5" ht="30" customHeight="1">
      <c r="B389" s="240">
        <v>1</v>
      </c>
      <c r="C389" s="244">
        <v>45228</v>
      </c>
      <c r="D389" s="245" t="s">
        <v>4192</v>
      </c>
      <c r="E389" s="250">
        <v>1</v>
      </c>
    </row>
    <row r="390" spans="2:5" ht="30" customHeight="1">
      <c r="B390" s="240">
        <v>1</v>
      </c>
      <c r="C390" s="244">
        <v>45228</v>
      </c>
      <c r="D390" s="245" t="s">
        <v>4237</v>
      </c>
      <c r="E390" s="250">
        <v>1</v>
      </c>
    </row>
    <row r="391" spans="2:5" ht="30" customHeight="1">
      <c r="B391" s="240">
        <v>1</v>
      </c>
      <c r="C391" s="244">
        <v>45230</v>
      </c>
      <c r="D391" s="245" t="s">
        <v>4238</v>
      </c>
      <c r="E391" s="250">
        <v>1</v>
      </c>
    </row>
    <row r="392" spans="2:5" ht="30" customHeight="1">
      <c r="B392" s="240">
        <v>1</v>
      </c>
      <c r="C392" s="312">
        <v>45238</v>
      </c>
      <c r="D392" s="244" t="s">
        <v>4196</v>
      </c>
      <c r="E392" s="250">
        <v>1</v>
      </c>
    </row>
    <row r="393" spans="2:5" ht="30" customHeight="1">
      <c r="B393" s="240">
        <v>2</v>
      </c>
      <c r="C393" s="312"/>
      <c r="D393" s="245" t="s">
        <v>4189</v>
      </c>
      <c r="E393" s="250">
        <v>1</v>
      </c>
    </row>
    <row r="394" spans="2:5" ht="30" customHeight="1">
      <c r="B394" s="240">
        <v>1</v>
      </c>
      <c r="C394" s="244">
        <v>45246</v>
      </c>
      <c r="D394" s="245" t="s">
        <v>4197</v>
      </c>
      <c r="E394" s="250">
        <v>1</v>
      </c>
    </row>
    <row r="395" spans="2:5" ht="30" customHeight="1">
      <c r="B395" s="240">
        <v>1</v>
      </c>
      <c r="C395" s="244">
        <v>45258</v>
      </c>
      <c r="D395" s="245" t="s">
        <v>4242</v>
      </c>
      <c r="E395" s="250">
        <v>1</v>
      </c>
    </row>
    <row r="396" spans="2:5" ht="30" customHeight="1">
      <c r="B396" s="240">
        <v>1</v>
      </c>
      <c r="C396" s="244">
        <v>45260</v>
      </c>
      <c r="D396" s="245" t="s">
        <v>4212</v>
      </c>
      <c r="E396" s="250">
        <v>1</v>
      </c>
    </row>
    <row r="397" spans="2:5" ht="30" customHeight="1">
      <c r="B397" s="240">
        <v>1</v>
      </c>
      <c r="C397" s="244">
        <v>45233</v>
      </c>
      <c r="D397" s="245" t="s">
        <v>4191</v>
      </c>
      <c r="E397" s="250">
        <v>1</v>
      </c>
    </row>
    <row r="398" spans="2:5" ht="30" customHeight="1">
      <c r="B398" s="240">
        <v>1</v>
      </c>
      <c r="C398" s="244">
        <v>45235</v>
      </c>
      <c r="D398" s="245" t="s">
        <v>4192</v>
      </c>
      <c r="E398" s="250">
        <v>1</v>
      </c>
    </row>
    <row r="399" spans="2:5" ht="30" customHeight="1">
      <c r="B399" s="240">
        <v>1</v>
      </c>
      <c r="C399" s="244">
        <v>45236</v>
      </c>
      <c r="D399" s="245" t="s">
        <v>4191</v>
      </c>
      <c r="E399" s="250">
        <v>1</v>
      </c>
    </row>
    <row r="400" spans="2:5" ht="30" customHeight="1">
      <c r="B400" s="240">
        <v>1</v>
      </c>
      <c r="C400" s="244">
        <v>45235</v>
      </c>
      <c r="D400" s="245" t="s">
        <v>4192</v>
      </c>
      <c r="E400" s="250">
        <v>1</v>
      </c>
    </row>
    <row r="401" spans="2:5" ht="30" customHeight="1">
      <c r="B401" s="240">
        <v>1</v>
      </c>
      <c r="C401" s="244">
        <v>45236</v>
      </c>
      <c r="D401" s="245" t="s">
        <v>4191</v>
      </c>
      <c r="E401" s="250">
        <v>1</v>
      </c>
    </row>
    <row r="402" spans="2:5" ht="30" customHeight="1">
      <c r="B402" s="240">
        <v>1</v>
      </c>
      <c r="C402" s="244">
        <v>45236</v>
      </c>
      <c r="D402" s="245" t="s">
        <v>4243</v>
      </c>
      <c r="E402" s="250">
        <v>1</v>
      </c>
    </row>
    <row r="403" spans="2:5" ht="30" customHeight="1">
      <c r="B403" s="240">
        <v>1</v>
      </c>
      <c r="C403" s="244">
        <v>45240</v>
      </c>
      <c r="D403" s="245" t="s">
        <v>4244</v>
      </c>
      <c r="E403" s="250">
        <v>1</v>
      </c>
    </row>
    <row r="404" spans="2:5" ht="30" customHeight="1">
      <c r="B404" s="240">
        <v>1</v>
      </c>
      <c r="C404" s="244">
        <v>45235</v>
      </c>
      <c r="D404" s="245" t="s">
        <v>4189</v>
      </c>
      <c r="E404" s="250">
        <v>1</v>
      </c>
    </row>
    <row r="405" spans="2:5" ht="30" customHeight="1">
      <c r="B405" s="240">
        <v>1</v>
      </c>
      <c r="C405" s="244">
        <v>45244</v>
      </c>
      <c r="D405" s="245" t="s">
        <v>4212</v>
      </c>
      <c r="E405" s="250">
        <v>1</v>
      </c>
    </row>
    <row r="406" spans="2:5" ht="30" customHeight="1">
      <c r="B406" s="240">
        <v>1</v>
      </c>
      <c r="C406" s="244">
        <v>45237</v>
      </c>
      <c r="D406" s="245" t="s">
        <v>4245</v>
      </c>
      <c r="E406" s="250">
        <v>1</v>
      </c>
    </row>
    <row r="407" spans="2:5" ht="30" customHeight="1">
      <c r="B407" s="240">
        <v>1</v>
      </c>
      <c r="C407" s="244">
        <v>45238</v>
      </c>
      <c r="D407" s="245" t="s">
        <v>4246</v>
      </c>
      <c r="E407" s="250">
        <v>1</v>
      </c>
    </row>
    <row r="408" spans="2:5" ht="30" customHeight="1">
      <c r="B408" s="240">
        <v>1</v>
      </c>
      <c r="C408" s="244">
        <v>45237</v>
      </c>
      <c r="D408" s="245" t="s">
        <v>4192</v>
      </c>
      <c r="E408" s="250">
        <v>1</v>
      </c>
    </row>
    <row r="409" spans="2:5" ht="30" customHeight="1">
      <c r="B409" s="240">
        <v>1</v>
      </c>
      <c r="C409" s="244">
        <v>45238</v>
      </c>
      <c r="D409" s="245" t="s">
        <v>4191</v>
      </c>
      <c r="E409" s="250">
        <v>1</v>
      </c>
    </row>
    <row r="410" spans="2:5" ht="30" customHeight="1">
      <c r="B410" s="240">
        <v>1</v>
      </c>
      <c r="C410" s="244">
        <v>45242</v>
      </c>
      <c r="D410" s="245" t="s">
        <v>4189</v>
      </c>
      <c r="E410" s="250">
        <v>1</v>
      </c>
    </row>
    <row r="411" spans="2:5" ht="30" customHeight="1">
      <c r="B411" s="240">
        <v>1</v>
      </c>
      <c r="C411" s="244">
        <v>45246</v>
      </c>
      <c r="D411" s="245" t="s">
        <v>4212</v>
      </c>
      <c r="E411" s="250">
        <v>1</v>
      </c>
    </row>
    <row r="412" spans="2:5" ht="30" customHeight="1">
      <c r="B412" s="240">
        <v>1</v>
      </c>
      <c r="C412" s="244">
        <v>45242</v>
      </c>
      <c r="D412" s="245" t="s">
        <v>4189</v>
      </c>
      <c r="E412" s="250">
        <v>1</v>
      </c>
    </row>
    <row r="413" spans="2:5" ht="30" customHeight="1">
      <c r="B413" s="240">
        <v>1</v>
      </c>
      <c r="C413" s="244">
        <v>45246</v>
      </c>
      <c r="D413" s="245" t="s">
        <v>4197</v>
      </c>
      <c r="E413" s="250">
        <v>1</v>
      </c>
    </row>
    <row r="414" spans="2:5" ht="30" customHeight="1">
      <c r="B414" s="240">
        <v>1</v>
      </c>
      <c r="C414" s="244">
        <v>45242</v>
      </c>
      <c r="D414" s="245" t="s">
        <v>4189</v>
      </c>
      <c r="E414" s="250">
        <v>1</v>
      </c>
    </row>
    <row r="415" spans="2:5" ht="30" customHeight="1">
      <c r="B415" s="240">
        <v>1</v>
      </c>
      <c r="C415" s="244">
        <v>45245</v>
      </c>
      <c r="D415" s="245" t="s">
        <v>4197</v>
      </c>
      <c r="E415" s="250">
        <v>1</v>
      </c>
    </row>
    <row r="416" spans="2:5" ht="30" customHeight="1">
      <c r="B416" s="240">
        <v>1</v>
      </c>
      <c r="C416" s="244">
        <v>45250</v>
      </c>
      <c r="D416" s="245" t="s">
        <v>4195</v>
      </c>
      <c r="E416" s="250">
        <v>1</v>
      </c>
    </row>
    <row r="417" spans="2:5" ht="30" customHeight="1">
      <c r="B417" s="240">
        <v>1</v>
      </c>
      <c r="C417" s="244">
        <v>45250</v>
      </c>
      <c r="D417" s="245" t="s">
        <v>4195</v>
      </c>
      <c r="E417" s="250">
        <v>1</v>
      </c>
    </row>
    <row r="418" spans="2:5" ht="30" customHeight="1">
      <c r="B418" s="240">
        <v>1</v>
      </c>
      <c r="C418" s="244">
        <v>45247</v>
      </c>
      <c r="D418" s="245" t="s">
        <v>4193</v>
      </c>
      <c r="E418" s="250">
        <v>1</v>
      </c>
    </row>
    <row r="419" spans="2:5" ht="30" customHeight="1">
      <c r="B419" s="240">
        <v>1</v>
      </c>
      <c r="C419" s="244">
        <v>45252</v>
      </c>
      <c r="D419" s="245" t="s">
        <v>4195</v>
      </c>
      <c r="E419" s="250">
        <v>1</v>
      </c>
    </row>
    <row r="420" spans="2:5" ht="30" customHeight="1">
      <c r="B420" s="240">
        <v>1</v>
      </c>
      <c r="C420" s="244">
        <v>45248</v>
      </c>
      <c r="D420" s="245" t="s">
        <v>4191</v>
      </c>
      <c r="E420" s="250">
        <v>1</v>
      </c>
    </row>
    <row r="421" spans="2:5" ht="30" customHeight="1">
      <c r="B421" s="240">
        <v>1</v>
      </c>
      <c r="C421" s="244">
        <v>45251</v>
      </c>
      <c r="D421" s="245" t="s">
        <v>4195</v>
      </c>
      <c r="E421" s="250">
        <v>1</v>
      </c>
    </row>
    <row r="422" spans="2:5" ht="30" customHeight="1">
      <c r="B422" s="240">
        <v>1</v>
      </c>
      <c r="C422" s="244">
        <v>45255</v>
      </c>
      <c r="D422" s="245" t="s">
        <v>4195</v>
      </c>
      <c r="E422" s="250">
        <v>1</v>
      </c>
    </row>
    <row r="423" spans="2:5" ht="30" customHeight="1">
      <c r="B423" s="240">
        <v>1</v>
      </c>
      <c r="C423" s="244">
        <v>45255</v>
      </c>
      <c r="D423" s="245" t="s">
        <v>4195</v>
      </c>
      <c r="E423" s="250">
        <v>1</v>
      </c>
    </row>
    <row r="424" spans="2:5" ht="30" customHeight="1">
      <c r="B424" s="240">
        <v>1</v>
      </c>
      <c r="C424" s="244">
        <v>45255</v>
      </c>
      <c r="D424" s="245" t="s">
        <v>4195</v>
      </c>
      <c r="E424" s="250">
        <v>1</v>
      </c>
    </row>
    <row r="425" spans="2:5" ht="30" customHeight="1">
      <c r="B425" s="240">
        <v>1</v>
      </c>
      <c r="C425" s="244">
        <v>45265</v>
      </c>
      <c r="D425" s="245" t="s">
        <v>4189</v>
      </c>
      <c r="E425" s="250">
        <v>1</v>
      </c>
    </row>
    <row r="426" spans="2:5" ht="30" customHeight="1">
      <c r="B426" s="240">
        <v>1</v>
      </c>
      <c r="C426" s="244">
        <v>45268</v>
      </c>
      <c r="D426" s="245" t="s">
        <v>4247</v>
      </c>
      <c r="E426" s="250">
        <v>1</v>
      </c>
    </row>
    <row r="427" spans="2:5" ht="30" customHeight="1">
      <c r="B427" s="240">
        <v>1</v>
      </c>
      <c r="C427" s="244">
        <v>45269</v>
      </c>
      <c r="D427" s="245" t="s">
        <v>4197</v>
      </c>
      <c r="E427" s="250">
        <v>1</v>
      </c>
    </row>
    <row r="428" spans="2:5" ht="30" customHeight="1">
      <c r="B428" s="240">
        <v>1</v>
      </c>
      <c r="C428" s="244">
        <v>45280</v>
      </c>
      <c r="D428" s="245" t="s">
        <v>4189</v>
      </c>
      <c r="E428" s="250">
        <v>1</v>
      </c>
    </row>
    <row r="429" spans="2:5" ht="30" customHeight="1">
      <c r="B429" s="240">
        <v>1</v>
      </c>
      <c r="C429" s="244">
        <v>45281</v>
      </c>
      <c r="D429" s="245" t="s">
        <v>4212</v>
      </c>
      <c r="E429" s="250">
        <v>1</v>
      </c>
    </row>
    <row r="430" spans="2:5" ht="30" customHeight="1">
      <c r="B430" s="240">
        <v>2</v>
      </c>
      <c r="C430" s="244">
        <v>45270</v>
      </c>
      <c r="D430" s="245" t="s">
        <v>4189</v>
      </c>
      <c r="E430" s="250">
        <v>1</v>
      </c>
    </row>
    <row r="431" spans="2:5" ht="30" customHeight="1">
      <c r="B431" s="240">
        <v>2</v>
      </c>
      <c r="C431" s="244">
        <v>45271</v>
      </c>
      <c r="D431" s="245" t="s">
        <v>4212</v>
      </c>
      <c r="E431" s="250">
        <v>1</v>
      </c>
    </row>
    <row r="432" spans="2:5" ht="30" customHeight="1">
      <c r="B432" s="240">
        <v>1</v>
      </c>
      <c r="C432" s="244">
        <v>45275</v>
      </c>
      <c r="D432" s="245" t="s">
        <v>4214</v>
      </c>
      <c r="E432" s="250">
        <v>1</v>
      </c>
    </row>
    <row r="433" spans="2:5" ht="30" customHeight="1">
      <c r="B433" s="240">
        <v>1</v>
      </c>
      <c r="C433" s="244">
        <v>45278</v>
      </c>
      <c r="D433" s="245" t="s">
        <v>4213</v>
      </c>
      <c r="E433" s="250">
        <v>1</v>
      </c>
    </row>
    <row r="434" spans="2:5" ht="30" customHeight="1">
      <c r="B434" s="240">
        <v>1</v>
      </c>
      <c r="C434" s="244">
        <v>45281</v>
      </c>
      <c r="D434" s="245" t="s">
        <v>4248</v>
      </c>
      <c r="E434" s="250">
        <v>1</v>
      </c>
    </row>
    <row r="435" spans="2:5" ht="30" customHeight="1">
      <c r="B435" s="240">
        <v>1</v>
      </c>
      <c r="C435" s="244">
        <v>45280</v>
      </c>
      <c r="D435" s="245" t="s">
        <v>4235</v>
      </c>
      <c r="E435" s="250">
        <v>1</v>
      </c>
    </row>
    <row r="436" spans="2:5" ht="30" customHeight="1">
      <c r="B436" s="240">
        <v>1</v>
      </c>
      <c r="C436" s="244">
        <v>45282</v>
      </c>
      <c r="D436" s="245" t="s">
        <v>4236</v>
      </c>
      <c r="E436" s="250">
        <v>1</v>
      </c>
    </row>
    <row r="437" spans="2:5" ht="30" customHeight="1">
      <c r="B437" s="240">
        <v>1</v>
      </c>
      <c r="C437" s="244">
        <v>45285</v>
      </c>
      <c r="D437" s="245" t="s">
        <v>4189</v>
      </c>
      <c r="E437" s="250">
        <v>1</v>
      </c>
    </row>
    <row r="438" spans="2:5" ht="30" customHeight="1">
      <c r="B438" s="240">
        <v>1</v>
      </c>
      <c r="C438" s="244">
        <v>45287</v>
      </c>
      <c r="D438" s="245" t="s">
        <v>4212</v>
      </c>
      <c r="E438" s="250">
        <v>1</v>
      </c>
    </row>
    <row r="439" spans="2:5" ht="30" customHeight="1">
      <c r="B439" s="240">
        <v>1</v>
      </c>
      <c r="C439" s="244">
        <v>45265</v>
      </c>
      <c r="D439" s="245" t="s">
        <v>4189</v>
      </c>
      <c r="E439" s="250">
        <v>1</v>
      </c>
    </row>
    <row r="440" spans="2:5" ht="30" customHeight="1">
      <c r="B440" s="240">
        <v>1</v>
      </c>
      <c r="C440" s="244">
        <v>45268</v>
      </c>
      <c r="D440" s="245" t="s">
        <v>4197</v>
      </c>
      <c r="E440" s="250">
        <v>1</v>
      </c>
    </row>
    <row r="441" spans="2:5" ht="30" customHeight="1">
      <c r="B441" s="240">
        <v>1</v>
      </c>
      <c r="C441" s="244">
        <v>45265</v>
      </c>
      <c r="D441" s="245" t="s">
        <v>4189</v>
      </c>
      <c r="E441" s="250">
        <v>1</v>
      </c>
    </row>
    <row r="442" spans="2:5" ht="30" customHeight="1">
      <c r="B442" s="240">
        <v>1</v>
      </c>
      <c r="C442" s="244">
        <v>45268</v>
      </c>
      <c r="D442" s="245" t="s">
        <v>4197</v>
      </c>
      <c r="E442" s="250">
        <v>1</v>
      </c>
    </row>
    <row r="443" spans="2:5" ht="30" customHeight="1">
      <c r="B443" s="240">
        <v>1</v>
      </c>
      <c r="C443" s="244">
        <v>45265</v>
      </c>
      <c r="D443" s="245" t="s">
        <v>4239</v>
      </c>
      <c r="E443" s="250">
        <v>1</v>
      </c>
    </row>
    <row r="444" spans="2:5" ht="30" customHeight="1">
      <c r="B444" s="240">
        <v>1</v>
      </c>
      <c r="C444" s="244">
        <v>45266</v>
      </c>
      <c r="D444" s="245" t="s">
        <v>4249</v>
      </c>
      <c r="E444" s="250">
        <v>1</v>
      </c>
    </row>
    <row r="445" spans="2:5" ht="30" customHeight="1">
      <c r="B445" s="240">
        <v>1</v>
      </c>
      <c r="C445" s="244">
        <v>45265</v>
      </c>
      <c r="D445" s="245" t="s">
        <v>4239</v>
      </c>
      <c r="E445" s="250">
        <v>1</v>
      </c>
    </row>
    <row r="446" spans="2:5" ht="30" customHeight="1">
      <c r="B446" s="240">
        <v>1</v>
      </c>
      <c r="C446" s="244">
        <v>45266</v>
      </c>
      <c r="D446" s="245" t="s">
        <v>4249</v>
      </c>
      <c r="E446" s="250">
        <v>1</v>
      </c>
    </row>
    <row r="447" spans="2:5" ht="30" customHeight="1">
      <c r="B447" s="240">
        <v>1</v>
      </c>
      <c r="C447" s="244">
        <v>45266</v>
      </c>
      <c r="D447" s="245" t="s">
        <v>4196</v>
      </c>
      <c r="E447" s="250">
        <v>1</v>
      </c>
    </row>
    <row r="448" spans="2:5" ht="30" customHeight="1">
      <c r="B448" s="240">
        <v>1</v>
      </c>
      <c r="C448" s="244">
        <v>45268</v>
      </c>
      <c r="D448" s="245" t="s">
        <v>4197</v>
      </c>
      <c r="E448" s="250">
        <v>1</v>
      </c>
    </row>
    <row r="449" spans="2:5" ht="30" customHeight="1">
      <c r="B449" s="240">
        <v>1</v>
      </c>
      <c r="C449" s="244">
        <v>45266</v>
      </c>
      <c r="D449" s="245" t="s">
        <v>4196</v>
      </c>
      <c r="E449" s="250">
        <v>1</v>
      </c>
    </row>
    <row r="450" spans="2:5" ht="30" customHeight="1">
      <c r="B450" s="240">
        <v>1</v>
      </c>
      <c r="C450" s="244">
        <v>45270</v>
      </c>
      <c r="D450" s="245" t="s">
        <v>4197</v>
      </c>
      <c r="E450" s="250">
        <v>1</v>
      </c>
    </row>
    <row r="451" spans="2:5" ht="30" customHeight="1">
      <c r="B451" s="240">
        <v>1</v>
      </c>
      <c r="C451" s="244">
        <v>45271</v>
      </c>
      <c r="D451" s="245" t="s">
        <v>4196</v>
      </c>
      <c r="E451" s="250">
        <v>1</v>
      </c>
    </row>
    <row r="452" spans="2:5" ht="30" customHeight="1">
      <c r="B452" s="240">
        <v>1</v>
      </c>
      <c r="C452" s="244">
        <v>45275</v>
      </c>
      <c r="D452" s="245" t="s">
        <v>4197</v>
      </c>
      <c r="E452" s="250">
        <v>1</v>
      </c>
    </row>
    <row r="453" spans="2:5" ht="30" customHeight="1">
      <c r="B453" s="240">
        <v>1</v>
      </c>
      <c r="C453" s="244">
        <v>45285</v>
      </c>
      <c r="D453" s="245" t="s">
        <v>4189</v>
      </c>
      <c r="E453" s="250">
        <v>1</v>
      </c>
    </row>
    <row r="454" spans="2:5" ht="30" customHeight="1">
      <c r="B454" s="240">
        <v>1</v>
      </c>
      <c r="C454" s="244">
        <v>45289</v>
      </c>
      <c r="D454" s="245" t="s">
        <v>4212</v>
      </c>
      <c r="E454" s="250">
        <v>1</v>
      </c>
    </row>
    <row r="455" spans="2:5" ht="30" customHeight="1">
      <c r="B455" s="240">
        <v>1</v>
      </c>
      <c r="C455" s="244">
        <v>45270</v>
      </c>
      <c r="D455" s="245" t="s">
        <v>4192</v>
      </c>
      <c r="E455" s="250">
        <v>1</v>
      </c>
    </row>
    <row r="456" spans="2:5" ht="30" customHeight="1">
      <c r="B456" s="240">
        <v>1</v>
      </c>
      <c r="C456" s="244">
        <v>45272</v>
      </c>
      <c r="D456" s="245" t="s">
        <v>4196</v>
      </c>
      <c r="E456" s="250">
        <v>1</v>
      </c>
    </row>
    <row r="457" spans="2:5" ht="30" customHeight="1">
      <c r="B457" s="240">
        <v>1</v>
      </c>
      <c r="C457" s="244">
        <v>45274</v>
      </c>
      <c r="D457" s="245" t="s">
        <v>4212</v>
      </c>
      <c r="E457" s="250">
        <v>1</v>
      </c>
    </row>
    <row r="458" spans="2:5" ht="30" customHeight="1">
      <c r="B458" s="240">
        <v>1</v>
      </c>
      <c r="C458" s="244">
        <v>45273</v>
      </c>
      <c r="D458" s="245" t="s">
        <v>4189</v>
      </c>
      <c r="E458" s="250">
        <v>1</v>
      </c>
    </row>
    <row r="459" spans="2:5" ht="30" customHeight="1">
      <c r="B459" s="240">
        <v>1</v>
      </c>
      <c r="C459" s="244">
        <v>45275</v>
      </c>
      <c r="D459" s="245" t="s">
        <v>4212</v>
      </c>
      <c r="E459" s="250">
        <v>1</v>
      </c>
    </row>
    <row r="460" spans="2:5" ht="30" customHeight="1">
      <c r="B460" s="240">
        <v>1</v>
      </c>
      <c r="C460" s="244">
        <v>45281</v>
      </c>
      <c r="D460" s="245" t="s">
        <v>4189</v>
      </c>
      <c r="E460" s="250">
        <v>1</v>
      </c>
    </row>
    <row r="461" spans="2:5" ht="30" customHeight="1">
      <c r="B461" s="240">
        <v>1</v>
      </c>
      <c r="C461" s="244">
        <v>45283</v>
      </c>
      <c r="D461" s="245" t="s">
        <v>4212</v>
      </c>
      <c r="E461" s="250">
        <v>1</v>
      </c>
    </row>
    <row r="462" spans="2:5" ht="30" customHeight="1">
      <c r="B462" s="240">
        <v>1</v>
      </c>
      <c r="C462" s="244">
        <v>45284</v>
      </c>
      <c r="D462" s="245" t="s">
        <v>4192</v>
      </c>
      <c r="E462" s="250">
        <v>1</v>
      </c>
    </row>
    <row r="463" spans="2:5" ht="30" customHeight="1">
      <c r="B463" s="240">
        <v>1</v>
      </c>
      <c r="C463" s="244">
        <v>45287</v>
      </c>
      <c r="D463" s="245" t="s">
        <v>4191</v>
      </c>
      <c r="E463" s="250">
        <v>1</v>
      </c>
    </row>
    <row r="464" spans="2:5" ht="30" customHeight="1">
      <c r="B464" s="240">
        <v>1</v>
      </c>
      <c r="C464" s="244">
        <v>45284</v>
      </c>
      <c r="D464" s="245" t="s">
        <v>4192</v>
      </c>
      <c r="E464" s="250">
        <v>1</v>
      </c>
    </row>
    <row r="465" spans="2:5" ht="30" customHeight="1">
      <c r="B465" s="240">
        <v>1</v>
      </c>
      <c r="C465" s="244">
        <v>45287</v>
      </c>
      <c r="D465" s="245" t="s">
        <v>4191</v>
      </c>
      <c r="E465" s="250">
        <v>1</v>
      </c>
    </row>
    <row r="466" spans="2:5" ht="30" customHeight="1">
      <c r="B466" s="240">
        <v>1</v>
      </c>
      <c r="C466" s="244">
        <v>45284</v>
      </c>
      <c r="D466" s="245" t="s">
        <v>4192</v>
      </c>
      <c r="E466" s="250">
        <v>1</v>
      </c>
    </row>
    <row r="467" spans="2:5" ht="30" customHeight="1">
      <c r="B467" s="240">
        <v>1</v>
      </c>
      <c r="C467" s="244">
        <v>45287</v>
      </c>
      <c r="D467" s="245" t="s">
        <v>4191</v>
      </c>
      <c r="E467" s="250">
        <v>1</v>
      </c>
    </row>
    <row r="468" spans="2:5" ht="30" customHeight="1">
      <c r="B468" s="240">
        <v>1</v>
      </c>
      <c r="C468" s="244">
        <v>45287</v>
      </c>
      <c r="D468" s="245" t="s">
        <v>4250</v>
      </c>
      <c r="E468" s="250">
        <v>1</v>
      </c>
    </row>
  </sheetData>
  <mergeCells count="3">
    <mergeCell ref="C392:C393"/>
    <mergeCell ref="C312:C313"/>
    <mergeCell ref="B2:E2"/>
  </mergeCells>
  <phoneticPr fontId="50"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B2:E197"/>
  <sheetViews>
    <sheetView showGridLines="0" tabSelected="1" topLeftCell="A82" workbookViewId="0">
      <selection activeCell="C95" sqref="C95"/>
    </sheetView>
  </sheetViews>
  <sheetFormatPr defaultColWidth="15.6328125" defaultRowHeight="30" customHeight="1"/>
  <cols>
    <col min="1" max="1" width="6.08984375" style="111" customWidth="1"/>
    <col min="2" max="16353" width="15.6328125" style="111" customWidth="1"/>
    <col min="16354" max="16384" width="15.6328125" style="111"/>
  </cols>
  <sheetData>
    <row r="2" spans="2:5" ht="30" customHeight="1">
      <c r="B2" s="313" t="s">
        <v>3829</v>
      </c>
      <c r="C2" s="314"/>
      <c r="D2" s="314"/>
      <c r="E2" s="314"/>
    </row>
    <row r="3" spans="2:5" ht="30" customHeight="1">
      <c r="B3" s="115" t="s">
        <v>3816</v>
      </c>
      <c r="C3" s="115" t="s">
        <v>4254</v>
      </c>
      <c r="D3" s="115" t="s">
        <v>4253</v>
      </c>
      <c r="E3" s="116" t="s">
        <v>3831</v>
      </c>
    </row>
    <row r="4" spans="2:5" ht="30" customHeight="1">
      <c r="B4" s="114">
        <v>1</v>
      </c>
      <c r="C4" s="239" t="s">
        <v>4255</v>
      </c>
      <c r="D4" s="239" t="s">
        <v>4257</v>
      </c>
      <c r="E4" s="114">
        <v>1</v>
      </c>
    </row>
    <row r="5" spans="2:5" ht="30" customHeight="1">
      <c r="B5" s="114">
        <v>1</v>
      </c>
      <c r="C5" s="239" t="s">
        <v>4255</v>
      </c>
      <c r="D5" s="239" t="s">
        <v>4256</v>
      </c>
      <c r="E5" s="114">
        <v>1</v>
      </c>
    </row>
    <row r="6" spans="2:5" ht="30" customHeight="1">
      <c r="B6" s="114">
        <v>2</v>
      </c>
      <c r="C6" s="239" t="s">
        <v>4255</v>
      </c>
      <c r="D6" s="129" t="s">
        <v>3092</v>
      </c>
      <c r="E6" s="114">
        <v>1</v>
      </c>
    </row>
    <row r="7" spans="2:5" ht="30" customHeight="1">
      <c r="B7" s="114">
        <v>2</v>
      </c>
      <c r="C7" s="239" t="s">
        <v>4255</v>
      </c>
      <c r="D7" s="239" t="s">
        <v>4258</v>
      </c>
      <c r="E7" s="114">
        <v>1</v>
      </c>
    </row>
    <row r="8" spans="2:5" ht="30" customHeight="1">
      <c r="B8" s="240">
        <v>2</v>
      </c>
      <c r="C8" s="252" t="s">
        <v>4255</v>
      </c>
      <c r="D8" s="252" t="s">
        <v>4259</v>
      </c>
      <c r="E8" s="114">
        <v>1</v>
      </c>
    </row>
    <row r="9" spans="2:5" ht="30" customHeight="1">
      <c r="B9" s="240">
        <v>3</v>
      </c>
      <c r="C9" s="252" t="s">
        <v>4255</v>
      </c>
      <c r="D9" s="252" t="s">
        <v>4260</v>
      </c>
      <c r="E9" s="114">
        <v>1</v>
      </c>
    </row>
    <row r="10" spans="2:5" ht="30" customHeight="1">
      <c r="B10" s="240">
        <v>1</v>
      </c>
      <c r="C10" s="252" t="s">
        <v>4255</v>
      </c>
      <c r="D10" s="252" t="s">
        <v>4261</v>
      </c>
      <c r="E10" s="114">
        <v>1</v>
      </c>
    </row>
    <row r="11" spans="2:5" ht="30" customHeight="1">
      <c r="B11" s="240">
        <v>1</v>
      </c>
      <c r="C11" s="252" t="s">
        <v>4255</v>
      </c>
      <c r="D11" s="252" t="s">
        <v>4262</v>
      </c>
      <c r="E11" s="114">
        <v>1</v>
      </c>
    </row>
    <row r="12" spans="2:5" ht="30" customHeight="1">
      <c r="B12" s="240">
        <v>1</v>
      </c>
      <c r="C12" s="252" t="s">
        <v>4262</v>
      </c>
      <c r="D12" s="252" t="s">
        <v>4255</v>
      </c>
      <c r="E12" s="114">
        <v>1</v>
      </c>
    </row>
    <row r="13" spans="2:5" ht="30" customHeight="1">
      <c r="B13" s="240">
        <v>1</v>
      </c>
      <c r="C13" s="252" t="s">
        <v>4255</v>
      </c>
      <c r="D13" s="252" t="s">
        <v>4263</v>
      </c>
      <c r="E13" s="114">
        <v>1</v>
      </c>
    </row>
    <row r="14" spans="2:5" ht="30" customHeight="1">
      <c r="B14" s="240">
        <v>1</v>
      </c>
      <c r="C14" s="252" t="s">
        <v>4255</v>
      </c>
      <c r="D14" s="252" t="s">
        <v>4263</v>
      </c>
      <c r="E14" s="114">
        <v>1</v>
      </c>
    </row>
    <row r="15" spans="2:5" ht="30" customHeight="1">
      <c r="B15" s="240">
        <v>1</v>
      </c>
      <c r="C15" s="252" t="s">
        <v>4255</v>
      </c>
      <c r="D15" s="252" t="s">
        <v>4260</v>
      </c>
      <c r="E15" s="114">
        <v>1</v>
      </c>
    </row>
    <row r="16" spans="2:5" ht="30" customHeight="1">
      <c r="B16" s="240">
        <v>2</v>
      </c>
      <c r="C16" s="252" t="s">
        <v>4255</v>
      </c>
      <c r="D16" s="252" t="s">
        <v>4260</v>
      </c>
      <c r="E16" s="114">
        <v>1</v>
      </c>
    </row>
    <row r="17" spans="2:5" ht="30" customHeight="1">
      <c r="B17" s="240">
        <v>2</v>
      </c>
      <c r="C17" s="252" t="s">
        <v>4255</v>
      </c>
      <c r="D17" s="252" t="s">
        <v>4264</v>
      </c>
      <c r="E17" s="114">
        <v>1</v>
      </c>
    </row>
    <row r="18" spans="2:5" ht="30" customHeight="1">
      <c r="B18" s="240">
        <v>1</v>
      </c>
      <c r="C18" s="252" t="s">
        <v>4255</v>
      </c>
      <c r="D18" s="252" t="s">
        <v>4261</v>
      </c>
      <c r="E18" s="114">
        <v>1</v>
      </c>
    </row>
    <row r="19" spans="2:5" ht="30" customHeight="1">
      <c r="B19" s="240">
        <v>1</v>
      </c>
      <c r="C19" s="252" t="s">
        <v>4255</v>
      </c>
      <c r="D19" s="252" t="s">
        <v>4265</v>
      </c>
      <c r="E19" s="114">
        <v>1</v>
      </c>
    </row>
    <row r="20" spans="2:5" ht="30" customHeight="1">
      <c r="B20" s="240">
        <v>1</v>
      </c>
      <c r="C20" s="252" t="s">
        <v>4255</v>
      </c>
      <c r="D20" s="252" t="s">
        <v>4260</v>
      </c>
      <c r="E20" s="114">
        <v>1</v>
      </c>
    </row>
    <row r="21" spans="2:5" ht="30" customHeight="1">
      <c r="B21" s="240">
        <v>1</v>
      </c>
      <c r="C21" s="252" t="s">
        <v>4255</v>
      </c>
      <c r="D21" s="252" t="s">
        <v>4266</v>
      </c>
      <c r="E21" s="114">
        <v>1</v>
      </c>
    </row>
    <row r="22" spans="2:5" ht="30" customHeight="1">
      <c r="B22" s="240">
        <v>1</v>
      </c>
      <c r="C22" s="252" t="s">
        <v>4255</v>
      </c>
      <c r="D22" s="252" t="s">
        <v>4267</v>
      </c>
      <c r="E22" s="114">
        <v>1</v>
      </c>
    </row>
    <row r="23" spans="2:5" ht="30" customHeight="1">
      <c r="B23" s="240">
        <v>1</v>
      </c>
      <c r="C23" s="252" t="s">
        <v>4255</v>
      </c>
      <c r="D23" s="252" t="s">
        <v>4260</v>
      </c>
      <c r="E23" s="114">
        <v>1</v>
      </c>
    </row>
    <row r="24" spans="2:5" ht="30" customHeight="1">
      <c r="B24" s="240">
        <v>1</v>
      </c>
      <c r="C24" s="252" t="s">
        <v>4255</v>
      </c>
      <c r="D24" s="252" t="s">
        <v>4258</v>
      </c>
      <c r="E24" s="114">
        <v>1</v>
      </c>
    </row>
    <row r="25" spans="2:5" ht="30" customHeight="1">
      <c r="B25" s="240">
        <v>1</v>
      </c>
      <c r="C25" s="252" t="s">
        <v>4255</v>
      </c>
      <c r="D25" s="252" t="s">
        <v>4267</v>
      </c>
      <c r="E25" s="114">
        <v>1</v>
      </c>
    </row>
    <row r="26" spans="2:5" ht="30" customHeight="1">
      <c r="B26" s="240">
        <v>1</v>
      </c>
      <c r="C26" s="252" t="s">
        <v>4262</v>
      </c>
      <c r="D26" s="252" t="s">
        <v>4255</v>
      </c>
      <c r="E26" s="114">
        <v>1</v>
      </c>
    </row>
    <row r="27" spans="2:5" ht="30" customHeight="1">
      <c r="B27" s="240">
        <v>2</v>
      </c>
      <c r="C27" s="252" t="s">
        <v>4255</v>
      </c>
      <c r="D27" s="252" t="s">
        <v>4260</v>
      </c>
      <c r="E27" s="114">
        <v>1</v>
      </c>
    </row>
    <row r="28" spans="2:5" ht="30" customHeight="1">
      <c r="B28" s="240">
        <v>1</v>
      </c>
      <c r="C28" s="252" t="s">
        <v>4255</v>
      </c>
      <c r="D28" s="252" t="s">
        <v>4268</v>
      </c>
      <c r="E28" s="114">
        <v>1</v>
      </c>
    </row>
    <row r="29" spans="2:5" ht="30" customHeight="1">
      <c r="B29" s="240">
        <v>1</v>
      </c>
      <c r="C29" s="252" t="s">
        <v>4255</v>
      </c>
      <c r="D29" s="252" t="s">
        <v>4260</v>
      </c>
      <c r="E29" s="114">
        <v>1</v>
      </c>
    </row>
    <row r="30" spans="2:5" ht="30" customHeight="1">
      <c r="B30" s="240">
        <v>1</v>
      </c>
      <c r="C30" s="252" t="s">
        <v>4255</v>
      </c>
      <c r="D30" s="252" t="s">
        <v>4264</v>
      </c>
      <c r="E30" s="114">
        <v>1</v>
      </c>
    </row>
    <row r="31" spans="2:5" ht="30" customHeight="1">
      <c r="B31" s="240">
        <v>2</v>
      </c>
      <c r="C31" s="252" t="s">
        <v>4255</v>
      </c>
      <c r="D31" s="252" t="s">
        <v>4263</v>
      </c>
      <c r="E31" s="114">
        <v>1</v>
      </c>
    </row>
    <row r="32" spans="2:5" ht="30" customHeight="1">
      <c r="B32" s="240">
        <v>1</v>
      </c>
      <c r="C32" s="252" t="s">
        <v>4255</v>
      </c>
      <c r="D32" s="252" t="s">
        <v>4260</v>
      </c>
      <c r="E32" s="114">
        <v>1</v>
      </c>
    </row>
    <row r="33" spans="2:5" ht="30" customHeight="1">
      <c r="B33" s="240">
        <v>1</v>
      </c>
      <c r="C33" s="252" t="s">
        <v>4255</v>
      </c>
      <c r="D33" s="252" t="s">
        <v>4258</v>
      </c>
      <c r="E33" s="114">
        <v>1</v>
      </c>
    </row>
    <row r="34" spans="2:5" ht="30" customHeight="1">
      <c r="B34" s="240">
        <v>1</v>
      </c>
      <c r="C34" s="252" t="s">
        <v>4255</v>
      </c>
      <c r="D34" s="252" t="s">
        <v>4269</v>
      </c>
      <c r="E34" s="114">
        <v>1</v>
      </c>
    </row>
    <row r="35" spans="2:5" ht="30" customHeight="1">
      <c r="B35" s="240">
        <v>1</v>
      </c>
      <c r="C35" s="252" t="s">
        <v>4255</v>
      </c>
      <c r="D35" s="252" t="s">
        <v>4259</v>
      </c>
      <c r="E35" s="114">
        <v>1</v>
      </c>
    </row>
    <row r="36" spans="2:5" ht="30" customHeight="1">
      <c r="B36" s="240">
        <v>1</v>
      </c>
      <c r="C36" s="252" t="s">
        <v>4255</v>
      </c>
      <c r="D36" s="252" t="s">
        <v>4260</v>
      </c>
      <c r="E36" s="114">
        <v>1</v>
      </c>
    </row>
    <row r="37" spans="2:5" ht="30" customHeight="1">
      <c r="B37" s="240">
        <v>2</v>
      </c>
      <c r="C37" s="252" t="s">
        <v>4255</v>
      </c>
      <c r="D37" s="252" t="s">
        <v>4261</v>
      </c>
      <c r="E37" s="114">
        <v>1</v>
      </c>
    </row>
    <row r="38" spans="2:5" ht="30" customHeight="1">
      <c r="B38" s="240">
        <v>1</v>
      </c>
      <c r="C38" s="252" t="s">
        <v>4255</v>
      </c>
      <c r="D38" s="252" t="s">
        <v>4262</v>
      </c>
      <c r="E38" s="114">
        <v>1</v>
      </c>
    </row>
    <row r="39" spans="2:5" ht="30" customHeight="1">
      <c r="B39" s="240">
        <v>1</v>
      </c>
      <c r="C39" s="252" t="s">
        <v>4255</v>
      </c>
      <c r="D39" s="252" t="s">
        <v>4255</v>
      </c>
      <c r="E39" s="114">
        <v>1</v>
      </c>
    </row>
    <row r="40" spans="2:5" ht="30" customHeight="1">
      <c r="B40" s="240">
        <v>1</v>
      </c>
      <c r="C40" s="252" t="s">
        <v>4255</v>
      </c>
      <c r="D40" s="252" t="s">
        <v>4263</v>
      </c>
      <c r="E40" s="114">
        <v>1</v>
      </c>
    </row>
    <row r="41" spans="2:5" ht="30" customHeight="1">
      <c r="B41" s="240">
        <v>1</v>
      </c>
      <c r="C41" s="252" t="s">
        <v>4255</v>
      </c>
      <c r="D41" s="252" t="s">
        <v>4263</v>
      </c>
      <c r="E41" s="114">
        <v>1</v>
      </c>
    </row>
    <row r="42" spans="2:5" ht="30" customHeight="1">
      <c r="B42" s="240">
        <v>1</v>
      </c>
      <c r="C42" s="252" t="s">
        <v>4255</v>
      </c>
      <c r="D42" s="252" t="s">
        <v>4260</v>
      </c>
      <c r="E42" s="114">
        <v>1</v>
      </c>
    </row>
    <row r="43" spans="2:5" ht="30" customHeight="1">
      <c r="B43" s="240">
        <v>1</v>
      </c>
      <c r="C43" s="252" t="s">
        <v>4255</v>
      </c>
      <c r="D43" s="252" t="s">
        <v>4260</v>
      </c>
      <c r="E43" s="114">
        <v>1</v>
      </c>
    </row>
    <row r="44" spans="2:5" ht="30" customHeight="1">
      <c r="B44" s="240">
        <v>1</v>
      </c>
      <c r="C44" s="252" t="s">
        <v>4255</v>
      </c>
      <c r="D44" s="252" t="s">
        <v>4264</v>
      </c>
      <c r="E44" s="114">
        <v>1</v>
      </c>
    </row>
    <row r="45" spans="2:5" ht="30" customHeight="1">
      <c r="B45" s="240">
        <v>1</v>
      </c>
      <c r="C45" s="252" t="s">
        <v>4255</v>
      </c>
      <c r="D45" s="252" t="s">
        <v>4261</v>
      </c>
      <c r="E45" s="114">
        <v>1</v>
      </c>
    </row>
    <row r="46" spans="2:5" ht="30" customHeight="1">
      <c r="B46" s="240">
        <v>1</v>
      </c>
      <c r="C46" s="252" t="s">
        <v>4255</v>
      </c>
      <c r="D46" s="252" t="s">
        <v>4265</v>
      </c>
      <c r="E46" s="114">
        <v>1</v>
      </c>
    </row>
    <row r="47" spans="2:5" ht="30" customHeight="1">
      <c r="B47" s="240">
        <v>2</v>
      </c>
      <c r="C47" s="252" t="s">
        <v>4255</v>
      </c>
      <c r="D47" s="252" t="s">
        <v>4260</v>
      </c>
      <c r="E47" s="114">
        <v>1</v>
      </c>
    </row>
    <row r="48" spans="2:5" ht="30" customHeight="1">
      <c r="B48" s="240">
        <v>1</v>
      </c>
      <c r="C48" s="252" t="s">
        <v>4255</v>
      </c>
      <c r="D48" s="252" t="s">
        <v>4266</v>
      </c>
      <c r="E48" s="114">
        <v>1</v>
      </c>
    </row>
    <row r="49" spans="2:5" ht="30" customHeight="1">
      <c r="B49" s="240">
        <v>1</v>
      </c>
      <c r="C49" s="252" t="s">
        <v>4255</v>
      </c>
      <c r="D49" s="252" t="s">
        <v>4267</v>
      </c>
      <c r="E49" s="114">
        <v>1</v>
      </c>
    </row>
    <row r="50" spans="2:5" ht="30" customHeight="1">
      <c r="B50" s="240">
        <v>1</v>
      </c>
      <c r="C50" s="252" t="s">
        <v>4255</v>
      </c>
      <c r="D50" s="252" t="s">
        <v>4260</v>
      </c>
      <c r="E50" s="114">
        <v>1</v>
      </c>
    </row>
    <row r="51" spans="2:5" ht="30" customHeight="1">
      <c r="B51" s="240">
        <v>1</v>
      </c>
      <c r="C51" s="252" t="s">
        <v>4255</v>
      </c>
      <c r="D51" s="252" t="s">
        <v>4258</v>
      </c>
      <c r="E51" s="114">
        <v>1</v>
      </c>
    </row>
    <row r="52" spans="2:5" ht="30" customHeight="1">
      <c r="B52" s="240">
        <v>3</v>
      </c>
      <c r="C52" s="252" t="s">
        <v>4255</v>
      </c>
      <c r="D52" s="252" t="s">
        <v>4267</v>
      </c>
      <c r="E52" s="114">
        <v>1</v>
      </c>
    </row>
    <row r="53" spans="2:5" ht="30" customHeight="1">
      <c r="B53" s="240">
        <v>2</v>
      </c>
      <c r="C53" s="252" t="s">
        <v>4255</v>
      </c>
      <c r="D53" s="252" t="s">
        <v>4255</v>
      </c>
      <c r="E53" s="114">
        <v>1</v>
      </c>
    </row>
    <row r="54" spans="2:5" ht="30" customHeight="1">
      <c r="B54" s="240">
        <v>1</v>
      </c>
      <c r="C54" s="252" t="s">
        <v>4255</v>
      </c>
      <c r="D54" s="252" t="s">
        <v>4260</v>
      </c>
      <c r="E54" s="114">
        <v>1</v>
      </c>
    </row>
    <row r="55" spans="2:5" ht="30" customHeight="1">
      <c r="B55" s="240">
        <v>3</v>
      </c>
      <c r="C55" s="252" t="s">
        <v>4255</v>
      </c>
      <c r="D55" s="252" t="s">
        <v>4268</v>
      </c>
      <c r="E55" s="114">
        <v>1</v>
      </c>
    </row>
    <row r="56" spans="2:5" ht="30" customHeight="1">
      <c r="B56" s="240">
        <v>1</v>
      </c>
      <c r="C56" s="252" t="s">
        <v>4255</v>
      </c>
      <c r="D56" s="252" t="s">
        <v>4260</v>
      </c>
      <c r="E56" s="114">
        <v>1</v>
      </c>
    </row>
    <row r="57" spans="2:5" ht="30" customHeight="1">
      <c r="B57" s="240">
        <v>1</v>
      </c>
      <c r="C57" s="252" t="s">
        <v>4255</v>
      </c>
      <c r="D57" s="252" t="s">
        <v>4264</v>
      </c>
      <c r="E57" s="114">
        <v>1</v>
      </c>
    </row>
    <row r="58" spans="2:5" ht="30" customHeight="1">
      <c r="B58" s="240">
        <v>1</v>
      </c>
      <c r="C58" s="252" t="s">
        <v>4255</v>
      </c>
      <c r="D58" s="252" t="s">
        <v>4263</v>
      </c>
      <c r="E58" s="114">
        <v>1</v>
      </c>
    </row>
    <row r="59" spans="2:5" ht="30" customHeight="1">
      <c r="B59" s="240">
        <v>1</v>
      </c>
      <c r="C59" s="252" t="s">
        <v>4255</v>
      </c>
      <c r="D59" s="252" t="s">
        <v>4260</v>
      </c>
      <c r="E59" s="114">
        <v>1</v>
      </c>
    </row>
    <row r="60" spans="2:5" ht="30" customHeight="1">
      <c r="B60" s="240">
        <v>1</v>
      </c>
      <c r="C60" s="252" t="s">
        <v>4255</v>
      </c>
      <c r="D60" s="252" t="s">
        <v>4258</v>
      </c>
      <c r="E60" s="114">
        <v>1</v>
      </c>
    </row>
    <row r="61" spans="2:5" ht="30" customHeight="1">
      <c r="B61" s="240">
        <v>1</v>
      </c>
      <c r="C61" s="252" t="s">
        <v>4255</v>
      </c>
      <c r="D61" s="252" t="s">
        <v>4269</v>
      </c>
      <c r="E61" s="114">
        <v>1</v>
      </c>
    </row>
    <row r="62" spans="2:5" ht="30" customHeight="1">
      <c r="B62" s="240">
        <v>1</v>
      </c>
      <c r="C62" s="252" t="s">
        <v>4255</v>
      </c>
      <c r="D62" s="252" t="s">
        <v>4259</v>
      </c>
      <c r="E62" s="114">
        <v>1</v>
      </c>
    </row>
    <row r="63" spans="2:5" ht="30" customHeight="1">
      <c r="B63" s="240">
        <v>1</v>
      </c>
      <c r="C63" s="252" t="s">
        <v>4255</v>
      </c>
      <c r="D63" s="252" t="s">
        <v>4260</v>
      </c>
      <c r="E63" s="114">
        <v>1</v>
      </c>
    </row>
    <row r="64" spans="2:5" ht="30" customHeight="1">
      <c r="B64" s="240">
        <v>1</v>
      </c>
      <c r="C64" s="252" t="s">
        <v>4255</v>
      </c>
      <c r="D64" s="252" t="s">
        <v>4261</v>
      </c>
      <c r="E64" s="114">
        <v>1</v>
      </c>
    </row>
    <row r="65" spans="2:5" ht="30" customHeight="1">
      <c r="B65" s="240">
        <v>1</v>
      </c>
      <c r="C65" s="252" t="s">
        <v>4255</v>
      </c>
      <c r="D65" s="252" t="s">
        <v>4262</v>
      </c>
      <c r="E65" s="114">
        <v>1</v>
      </c>
    </row>
    <row r="66" spans="2:5" ht="30" customHeight="1">
      <c r="B66" s="240">
        <v>1</v>
      </c>
      <c r="C66" s="252" t="s">
        <v>4255</v>
      </c>
      <c r="D66" s="252" t="s">
        <v>4255</v>
      </c>
      <c r="E66" s="114">
        <v>1</v>
      </c>
    </row>
    <row r="67" spans="2:5" ht="30" customHeight="1">
      <c r="B67" s="240">
        <v>1</v>
      </c>
      <c r="C67" s="252" t="s">
        <v>4255</v>
      </c>
      <c r="D67" s="252" t="s">
        <v>4263</v>
      </c>
      <c r="E67" s="114">
        <v>1</v>
      </c>
    </row>
    <row r="68" spans="2:5" ht="30" customHeight="1">
      <c r="B68" s="240">
        <v>1</v>
      </c>
      <c r="C68" s="252" t="s">
        <v>4255</v>
      </c>
      <c r="D68" s="252" t="s">
        <v>4263</v>
      </c>
      <c r="E68" s="114">
        <v>1</v>
      </c>
    </row>
    <row r="69" spans="2:5" ht="30" customHeight="1">
      <c r="B69" s="240">
        <v>1</v>
      </c>
      <c r="C69" s="252" t="s">
        <v>4255</v>
      </c>
      <c r="D69" s="252" t="s">
        <v>4260</v>
      </c>
      <c r="E69" s="114">
        <v>1</v>
      </c>
    </row>
    <row r="70" spans="2:5" ht="30" customHeight="1">
      <c r="B70" s="240">
        <v>3</v>
      </c>
      <c r="C70" s="252" t="s">
        <v>4255</v>
      </c>
      <c r="D70" s="252" t="s">
        <v>4260</v>
      </c>
      <c r="E70" s="114">
        <v>1</v>
      </c>
    </row>
    <row r="71" spans="2:5" ht="30" customHeight="1">
      <c r="B71" s="240">
        <v>1</v>
      </c>
      <c r="C71" s="252" t="s">
        <v>4255</v>
      </c>
      <c r="D71" s="252" t="s">
        <v>4264</v>
      </c>
      <c r="E71" s="114">
        <v>1</v>
      </c>
    </row>
    <row r="72" spans="2:5" ht="30" customHeight="1">
      <c r="B72" s="240">
        <v>1</v>
      </c>
      <c r="C72" s="252" t="s">
        <v>4255</v>
      </c>
      <c r="D72" s="252" t="s">
        <v>4261</v>
      </c>
      <c r="E72" s="114">
        <v>1</v>
      </c>
    </row>
    <row r="73" spans="2:5" ht="30" customHeight="1">
      <c r="B73" s="240">
        <v>3</v>
      </c>
      <c r="C73" s="252" t="s">
        <v>4255</v>
      </c>
      <c r="D73" s="252" t="s">
        <v>4265</v>
      </c>
      <c r="E73" s="114">
        <v>1</v>
      </c>
    </row>
    <row r="74" spans="2:5" ht="30" customHeight="1">
      <c r="B74" s="240">
        <v>1</v>
      </c>
      <c r="C74" s="252" t="s">
        <v>4255</v>
      </c>
      <c r="D74" s="252" t="s">
        <v>4260</v>
      </c>
      <c r="E74" s="114">
        <v>1</v>
      </c>
    </row>
    <row r="75" spans="2:5" ht="30" customHeight="1">
      <c r="B75" s="240">
        <v>1</v>
      </c>
      <c r="C75" s="252" t="s">
        <v>4255</v>
      </c>
      <c r="D75" s="252" t="s">
        <v>4266</v>
      </c>
      <c r="E75" s="114">
        <v>1</v>
      </c>
    </row>
    <row r="76" spans="2:5" ht="30" customHeight="1">
      <c r="B76" s="240">
        <v>1</v>
      </c>
      <c r="C76" s="252" t="s">
        <v>4255</v>
      </c>
      <c r="D76" s="252" t="s">
        <v>4267</v>
      </c>
      <c r="E76" s="114">
        <v>1</v>
      </c>
    </row>
    <row r="77" spans="2:5" ht="30" customHeight="1">
      <c r="B77" s="240">
        <v>1</v>
      </c>
      <c r="C77" s="252" t="s">
        <v>4255</v>
      </c>
      <c r="D77" s="252" t="s">
        <v>4260</v>
      </c>
      <c r="E77" s="114">
        <v>1</v>
      </c>
    </row>
    <row r="78" spans="2:5" ht="30" customHeight="1">
      <c r="B78" s="240">
        <v>1</v>
      </c>
      <c r="C78" s="252" t="s">
        <v>4255</v>
      </c>
      <c r="D78" s="252" t="s">
        <v>4258</v>
      </c>
      <c r="E78" s="114">
        <v>1</v>
      </c>
    </row>
    <row r="79" spans="2:5" ht="30" customHeight="1">
      <c r="B79" s="240">
        <v>1</v>
      </c>
      <c r="C79" s="252" t="s">
        <v>4255</v>
      </c>
      <c r="D79" s="252" t="s">
        <v>4267</v>
      </c>
      <c r="E79" s="114">
        <v>1</v>
      </c>
    </row>
    <row r="80" spans="2:5" ht="30" customHeight="1">
      <c r="B80" s="240">
        <v>1</v>
      </c>
      <c r="C80" s="252" t="s">
        <v>4255</v>
      </c>
      <c r="D80" s="252" t="s">
        <v>4255</v>
      </c>
      <c r="E80" s="114">
        <v>1</v>
      </c>
    </row>
    <row r="81" spans="2:5" ht="30" customHeight="1">
      <c r="B81" s="240">
        <v>1</v>
      </c>
      <c r="C81" s="252" t="s">
        <v>4255</v>
      </c>
      <c r="D81" s="252" t="s">
        <v>4260</v>
      </c>
      <c r="E81" s="114">
        <v>1</v>
      </c>
    </row>
    <row r="82" spans="2:5" ht="30" customHeight="1">
      <c r="B82" s="240">
        <v>1</v>
      </c>
      <c r="C82" s="252" t="s">
        <v>4255</v>
      </c>
      <c r="D82" s="252" t="s">
        <v>4268</v>
      </c>
      <c r="E82" s="114">
        <v>1</v>
      </c>
    </row>
    <row r="83" spans="2:5" ht="30" customHeight="1">
      <c r="B83" s="240">
        <v>1</v>
      </c>
      <c r="C83" s="252" t="s">
        <v>4255</v>
      </c>
      <c r="D83" s="252" t="s">
        <v>4260</v>
      </c>
      <c r="E83" s="114">
        <v>1</v>
      </c>
    </row>
    <row r="84" spans="2:5" ht="30" customHeight="1">
      <c r="B84" s="240">
        <v>2</v>
      </c>
      <c r="C84" s="252" t="s">
        <v>4255</v>
      </c>
      <c r="D84" s="252" t="s">
        <v>4264</v>
      </c>
      <c r="E84" s="114">
        <v>1</v>
      </c>
    </row>
    <row r="85" spans="2:5" ht="30" customHeight="1">
      <c r="B85" s="240">
        <v>1</v>
      </c>
      <c r="C85" s="252" t="s">
        <v>4255</v>
      </c>
      <c r="D85" s="252" t="s">
        <v>4263</v>
      </c>
      <c r="E85" s="114">
        <v>1</v>
      </c>
    </row>
    <row r="86" spans="2:5" ht="30" customHeight="1">
      <c r="B86" s="240">
        <v>1</v>
      </c>
      <c r="C86" s="252" t="s">
        <v>4255</v>
      </c>
      <c r="D86" s="252" t="s">
        <v>4260</v>
      </c>
      <c r="E86" s="114">
        <v>1</v>
      </c>
    </row>
    <row r="87" spans="2:5" ht="30" customHeight="1">
      <c r="B87" s="240">
        <v>1</v>
      </c>
      <c r="C87" s="252" t="s">
        <v>4255</v>
      </c>
      <c r="D87" s="252" t="s">
        <v>4258</v>
      </c>
      <c r="E87" s="114">
        <v>1</v>
      </c>
    </row>
    <row r="88" spans="2:5" ht="30" customHeight="1">
      <c r="B88" s="240">
        <v>1</v>
      </c>
      <c r="C88" s="252" t="s">
        <v>4255</v>
      </c>
      <c r="D88" s="252" t="s">
        <v>4269</v>
      </c>
      <c r="E88" s="114">
        <v>1</v>
      </c>
    </row>
    <row r="89" spans="2:5" ht="30" customHeight="1">
      <c r="B89" s="240">
        <v>1</v>
      </c>
      <c r="C89" s="252" t="s">
        <v>4255</v>
      </c>
      <c r="D89" s="252" t="s">
        <v>4259</v>
      </c>
      <c r="E89" s="114">
        <v>1</v>
      </c>
    </row>
    <row r="90" spans="2:5" ht="30" customHeight="1">
      <c r="B90" s="240">
        <v>1</v>
      </c>
      <c r="C90" s="252" t="s">
        <v>4255</v>
      </c>
      <c r="D90" s="252" t="s">
        <v>4260</v>
      </c>
      <c r="E90" s="114">
        <v>1</v>
      </c>
    </row>
    <row r="91" spans="2:5" ht="30" customHeight="1">
      <c r="B91" s="240">
        <v>1</v>
      </c>
      <c r="C91" s="252" t="s">
        <v>4255</v>
      </c>
      <c r="D91" s="252" t="s">
        <v>4261</v>
      </c>
      <c r="E91" s="114">
        <v>1</v>
      </c>
    </row>
    <row r="92" spans="2:5" ht="30" customHeight="1">
      <c r="B92" s="240">
        <v>1</v>
      </c>
      <c r="C92" s="252" t="s">
        <v>4255</v>
      </c>
      <c r="D92" s="252" t="s">
        <v>4262</v>
      </c>
      <c r="E92" s="114">
        <v>1</v>
      </c>
    </row>
    <row r="93" spans="2:5" ht="30" customHeight="1">
      <c r="B93" s="240">
        <v>1</v>
      </c>
      <c r="C93" s="252" t="s">
        <v>4255</v>
      </c>
      <c r="D93" s="252" t="s">
        <v>4255</v>
      </c>
      <c r="E93" s="114">
        <v>1</v>
      </c>
    </row>
    <row r="94" spans="2:5" ht="30" customHeight="1">
      <c r="B94" s="240">
        <v>1</v>
      </c>
      <c r="C94" s="252" t="s">
        <v>4255</v>
      </c>
      <c r="D94" s="252" t="s">
        <v>4263</v>
      </c>
      <c r="E94" s="114">
        <v>1</v>
      </c>
    </row>
    <row r="95" spans="2:5" ht="30" customHeight="1">
      <c r="B95" s="240">
        <v>2</v>
      </c>
      <c r="C95" s="252" t="s">
        <v>4255</v>
      </c>
      <c r="D95" s="252" t="s">
        <v>4263</v>
      </c>
      <c r="E95" s="114">
        <v>1</v>
      </c>
    </row>
    <row r="96" spans="2:5" ht="30" customHeight="1">
      <c r="B96" s="240">
        <v>1</v>
      </c>
      <c r="C96" s="252" t="s">
        <v>4255</v>
      </c>
      <c r="D96" s="252" t="s">
        <v>4260</v>
      </c>
      <c r="E96" s="114">
        <v>1</v>
      </c>
    </row>
    <row r="97" spans="2:5" ht="30" customHeight="1">
      <c r="B97" s="240">
        <v>1</v>
      </c>
      <c r="C97" s="252" t="s">
        <v>4255</v>
      </c>
      <c r="D97" s="252" t="s">
        <v>4260</v>
      </c>
      <c r="E97" s="114">
        <v>1</v>
      </c>
    </row>
    <row r="98" spans="2:5" ht="30" customHeight="1">
      <c r="B98" s="240">
        <v>1</v>
      </c>
      <c r="C98" s="252" t="s">
        <v>4255</v>
      </c>
      <c r="D98" s="252" t="s">
        <v>4264</v>
      </c>
      <c r="E98" s="114">
        <v>1</v>
      </c>
    </row>
    <row r="99" spans="2:5" ht="30" customHeight="1">
      <c r="B99" s="240">
        <v>1</v>
      </c>
      <c r="C99" s="252" t="s">
        <v>4255</v>
      </c>
      <c r="D99" s="252" t="s">
        <v>4261</v>
      </c>
      <c r="E99" s="114">
        <v>1</v>
      </c>
    </row>
    <row r="100" spans="2:5" ht="30" customHeight="1">
      <c r="B100" s="240">
        <v>1</v>
      </c>
      <c r="C100" s="252" t="s">
        <v>4255</v>
      </c>
      <c r="D100" s="252" t="s">
        <v>4265</v>
      </c>
      <c r="E100" s="114">
        <v>1</v>
      </c>
    </row>
    <row r="101" spans="2:5" ht="30" customHeight="1">
      <c r="B101" s="240">
        <v>1</v>
      </c>
      <c r="C101" s="252" t="s">
        <v>4255</v>
      </c>
      <c r="D101" s="252" t="s">
        <v>4260</v>
      </c>
      <c r="E101" s="114">
        <v>1</v>
      </c>
    </row>
    <row r="102" spans="2:5" ht="30" customHeight="1">
      <c r="B102" s="240">
        <v>1</v>
      </c>
      <c r="C102" s="252" t="s">
        <v>4255</v>
      </c>
      <c r="D102" s="252" t="s">
        <v>4266</v>
      </c>
      <c r="E102" s="114">
        <v>1</v>
      </c>
    </row>
    <row r="103" spans="2:5" ht="30" customHeight="1">
      <c r="B103" s="240">
        <v>1</v>
      </c>
      <c r="C103" s="252" t="s">
        <v>4255</v>
      </c>
      <c r="D103" s="252" t="s">
        <v>4267</v>
      </c>
      <c r="E103" s="114">
        <v>1</v>
      </c>
    </row>
    <row r="104" spans="2:5" ht="30" customHeight="1">
      <c r="B104" s="240">
        <v>1</v>
      </c>
      <c r="C104" s="252" t="s">
        <v>4255</v>
      </c>
      <c r="D104" s="252" t="s">
        <v>4260</v>
      </c>
      <c r="E104" s="114">
        <v>1</v>
      </c>
    </row>
    <row r="105" spans="2:5" ht="30" customHeight="1">
      <c r="B105" s="240">
        <v>1</v>
      </c>
      <c r="C105" s="252" t="s">
        <v>4255</v>
      </c>
      <c r="D105" s="252" t="s">
        <v>4258</v>
      </c>
      <c r="E105" s="114">
        <v>1</v>
      </c>
    </row>
    <row r="106" spans="2:5" ht="30" customHeight="1">
      <c r="B106" s="240">
        <v>1</v>
      </c>
      <c r="C106" s="252" t="s">
        <v>4255</v>
      </c>
      <c r="D106" s="252" t="s">
        <v>4267</v>
      </c>
      <c r="E106" s="114">
        <v>1</v>
      </c>
    </row>
    <row r="107" spans="2:5" ht="30" customHeight="1">
      <c r="B107" s="240">
        <v>1</v>
      </c>
      <c r="C107" s="252" t="s">
        <v>4255</v>
      </c>
      <c r="D107" s="252" t="s">
        <v>4255</v>
      </c>
      <c r="E107" s="114">
        <v>1</v>
      </c>
    </row>
    <row r="108" spans="2:5" ht="30" customHeight="1">
      <c r="B108" s="240">
        <v>1</v>
      </c>
      <c r="C108" s="252" t="s">
        <v>4255</v>
      </c>
      <c r="D108" s="252" t="s">
        <v>4260</v>
      </c>
      <c r="E108" s="114">
        <v>1</v>
      </c>
    </row>
    <row r="109" spans="2:5" ht="30" customHeight="1">
      <c r="B109" s="240">
        <v>32</v>
      </c>
      <c r="C109" s="252" t="s">
        <v>4255</v>
      </c>
      <c r="D109" s="252" t="s">
        <v>4268</v>
      </c>
      <c r="E109" s="114">
        <v>1</v>
      </c>
    </row>
    <row r="110" spans="2:5" ht="30" customHeight="1">
      <c r="B110" s="240">
        <v>1</v>
      </c>
      <c r="C110" s="252" t="s">
        <v>4255</v>
      </c>
      <c r="D110" s="252" t="s">
        <v>4260</v>
      </c>
      <c r="E110" s="114">
        <v>1</v>
      </c>
    </row>
    <row r="111" spans="2:5" ht="30" customHeight="1">
      <c r="B111" s="240">
        <v>1</v>
      </c>
      <c r="C111" s="252" t="s">
        <v>4255</v>
      </c>
      <c r="D111" s="252" t="s">
        <v>4264</v>
      </c>
      <c r="E111" s="114">
        <v>1</v>
      </c>
    </row>
    <row r="112" spans="2:5" ht="30" customHeight="1">
      <c r="B112" s="240">
        <v>1</v>
      </c>
      <c r="C112" s="252" t="s">
        <v>4255</v>
      </c>
      <c r="D112" s="252" t="s">
        <v>4263</v>
      </c>
      <c r="E112" s="114">
        <v>1</v>
      </c>
    </row>
    <row r="113" spans="2:5" ht="30" customHeight="1">
      <c r="B113" s="240">
        <v>1</v>
      </c>
      <c r="C113" s="252" t="s">
        <v>4255</v>
      </c>
      <c r="D113" s="252" t="s">
        <v>4260</v>
      </c>
      <c r="E113" s="114">
        <v>1</v>
      </c>
    </row>
    <row r="114" spans="2:5" ht="30" customHeight="1">
      <c r="B114" s="240">
        <v>1</v>
      </c>
      <c r="C114" s="252" t="s">
        <v>4255</v>
      </c>
      <c r="D114" s="252" t="s">
        <v>4258</v>
      </c>
      <c r="E114" s="114">
        <v>1</v>
      </c>
    </row>
    <row r="115" spans="2:5" ht="30" customHeight="1">
      <c r="B115" s="240">
        <v>1</v>
      </c>
      <c r="C115" s="252" t="s">
        <v>4255</v>
      </c>
      <c r="D115" s="252" t="s">
        <v>4269</v>
      </c>
      <c r="E115" s="114">
        <v>1</v>
      </c>
    </row>
    <row r="116" spans="2:5" ht="30" customHeight="1">
      <c r="B116" s="240">
        <v>1</v>
      </c>
      <c r="C116" s="252" t="s">
        <v>4255</v>
      </c>
      <c r="D116" s="252" t="s">
        <v>4260</v>
      </c>
      <c r="E116" s="114">
        <v>1</v>
      </c>
    </row>
    <row r="117" spans="2:5" ht="30" customHeight="1">
      <c r="B117" s="240">
        <v>1</v>
      </c>
      <c r="C117" s="252" t="s">
        <v>4255</v>
      </c>
      <c r="D117" s="252" t="s">
        <v>4264</v>
      </c>
      <c r="E117" s="114">
        <v>1</v>
      </c>
    </row>
    <row r="118" spans="2:5" ht="30" customHeight="1">
      <c r="B118" s="240">
        <v>1</v>
      </c>
      <c r="C118" s="252" t="s">
        <v>4255</v>
      </c>
      <c r="D118" s="252" t="s">
        <v>4261</v>
      </c>
      <c r="E118" s="114">
        <v>1</v>
      </c>
    </row>
    <row r="119" spans="2:5" ht="30" customHeight="1">
      <c r="B119" s="240">
        <v>1</v>
      </c>
      <c r="C119" s="252" t="s">
        <v>4255</v>
      </c>
      <c r="D119" s="252" t="s">
        <v>4265</v>
      </c>
      <c r="E119" s="114">
        <v>1</v>
      </c>
    </row>
    <row r="120" spans="2:5" ht="30" customHeight="1">
      <c r="B120" s="240">
        <v>1</v>
      </c>
      <c r="C120" s="252" t="s">
        <v>4255</v>
      </c>
      <c r="D120" s="252" t="s">
        <v>4260</v>
      </c>
      <c r="E120" s="114">
        <v>1</v>
      </c>
    </row>
    <row r="121" spans="2:5" ht="30" customHeight="1">
      <c r="B121" s="240">
        <v>1</v>
      </c>
      <c r="C121" s="252" t="s">
        <v>4255</v>
      </c>
      <c r="D121" s="252" t="s">
        <v>4266</v>
      </c>
      <c r="E121" s="114">
        <v>1</v>
      </c>
    </row>
    <row r="122" spans="2:5" ht="30" customHeight="1">
      <c r="B122" s="240">
        <v>1</v>
      </c>
      <c r="C122" s="252" t="s">
        <v>4255</v>
      </c>
      <c r="D122" s="252" t="s">
        <v>4267</v>
      </c>
      <c r="E122" s="114">
        <v>1</v>
      </c>
    </row>
    <row r="123" spans="2:5" ht="30" customHeight="1">
      <c r="B123" s="240">
        <v>1</v>
      </c>
      <c r="C123" s="252" t="s">
        <v>4255</v>
      </c>
      <c r="D123" s="252" t="s">
        <v>4260</v>
      </c>
      <c r="E123" s="114">
        <v>1</v>
      </c>
    </row>
    <row r="124" spans="2:5" ht="30" customHeight="1">
      <c r="B124" s="240">
        <v>1</v>
      </c>
      <c r="C124" s="252" t="s">
        <v>4255</v>
      </c>
      <c r="D124" s="252" t="s">
        <v>4258</v>
      </c>
      <c r="E124" s="114">
        <v>1</v>
      </c>
    </row>
    <row r="125" spans="2:5" ht="30" customHeight="1">
      <c r="B125" s="240">
        <v>1</v>
      </c>
      <c r="C125" s="252" t="s">
        <v>4255</v>
      </c>
      <c r="D125" s="252" t="s">
        <v>4267</v>
      </c>
      <c r="E125" s="114">
        <v>1</v>
      </c>
    </row>
    <row r="126" spans="2:5" ht="30" customHeight="1">
      <c r="B126" s="240">
        <v>1</v>
      </c>
      <c r="C126" s="252" t="s">
        <v>4255</v>
      </c>
      <c r="D126" s="252" t="s">
        <v>4255</v>
      </c>
      <c r="E126" s="114">
        <v>1</v>
      </c>
    </row>
    <row r="127" spans="2:5" ht="30" customHeight="1">
      <c r="B127" s="240">
        <v>1</v>
      </c>
      <c r="C127" s="252" t="s">
        <v>4255</v>
      </c>
      <c r="D127" s="252" t="s">
        <v>4260</v>
      </c>
      <c r="E127" s="114">
        <v>1</v>
      </c>
    </row>
    <row r="128" spans="2:5" ht="30" customHeight="1">
      <c r="B128" s="240">
        <v>1</v>
      </c>
      <c r="C128" s="252" t="s">
        <v>4255</v>
      </c>
      <c r="D128" s="252" t="s">
        <v>4268</v>
      </c>
      <c r="E128" s="114">
        <v>1</v>
      </c>
    </row>
    <row r="129" spans="2:5" ht="30" customHeight="1">
      <c r="B129" s="240">
        <v>1</v>
      </c>
      <c r="C129" s="252" t="s">
        <v>4255</v>
      </c>
      <c r="D129" s="252" t="s">
        <v>4260</v>
      </c>
      <c r="E129" s="114">
        <v>1</v>
      </c>
    </row>
    <row r="130" spans="2:5" ht="30" customHeight="1">
      <c r="B130" s="240">
        <v>1</v>
      </c>
      <c r="C130" s="252" t="s">
        <v>4255</v>
      </c>
      <c r="D130" s="252" t="s">
        <v>4264</v>
      </c>
      <c r="E130" s="114">
        <v>1</v>
      </c>
    </row>
    <row r="131" spans="2:5" ht="30" customHeight="1">
      <c r="B131" s="240">
        <v>2</v>
      </c>
      <c r="C131" s="252" t="s">
        <v>4255</v>
      </c>
      <c r="D131" s="252" t="s">
        <v>4263</v>
      </c>
      <c r="E131" s="114">
        <v>1</v>
      </c>
    </row>
    <row r="132" spans="2:5" ht="30" customHeight="1">
      <c r="B132" s="240">
        <v>1</v>
      </c>
      <c r="C132" s="252" t="s">
        <v>4255</v>
      </c>
      <c r="D132" s="252" t="s">
        <v>4260</v>
      </c>
      <c r="E132" s="114">
        <v>1</v>
      </c>
    </row>
    <row r="133" spans="2:5" ht="30" customHeight="1">
      <c r="B133" s="240">
        <v>1</v>
      </c>
      <c r="C133" s="252" t="s">
        <v>4255</v>
      </c>
      <c r="D133" s="252" t="s">
        <v>4258</v>
      </c>
      <c r="E133" s="114">
        <v>1</v>
      </c>
    </row>
    <row r="134" spans="2:5" ht="30" customHeight="1">
      <c r="B134" s="240">
        <v>1</v>
      </c>
      <c r="C134" s="252" t="s">
        <v>4255</v>
      </c>
      <c r="D134" s="252" t="s">
        <v>4269</v>
      </c>
      <c r="E134" s="114">
        <v>1</v>
      </c>
    </row>
    <row r="135" spans="2:5" ht="30" customHeight="1">
      <c r="B135" s="240">
        <v>3</v>
      </c>
      <c r="C135" s="252" t="s">
        <v>4255</v>
      </c>
      <c r="D135" s="252" t="s">
        <v>4259</v>
      </c>
      <c r="E135" s="114">
        <v>1</v>
      </c>
    </row>
    <row r="136" spans="2:5" ht="30" customHeight="1">
      <c r="B136" s="240">
        <v>1</v>
      </c>
      <c r="C136" s="252" t="s">
        <v>4255</v>
      </c>
      <c r="D136" s="252" t="s">
        <v>4260</v>
      </c>
      <c r="E136" s="114">
        <v>1</v>
      </c>
    </row>
    <row r="137" spans="2:5" ht="30" customHeight="1">
      <c r="B137" s="240">
        <v>1</v>
      </c>
      <c r="C137" s="252" t="s">
        <v>4255</v>
      </c>
      <c r="D137" s="252" t="s">
        <v>4261</v>
      </c>
      <c r="E137" s="114">
        <v>1</v>
      </c>
    </row>
    <row r="138" spans="2:5" ht="30" customHeight="1">
      <c r="B138" s="240">
        <v>1</v>
      </c>
      <c r="C138" s="252" t="s">
        <v>4255</v>
      </c>
      <c r="D138" s="252" t="s">
        <v>4262</v>
      </c>
      <c r="E138" s="114">
        <v>1</v>
      </c>
    </row>
    <row r="139" spans="2:5" ht="30" customHeight="1">
      <c r="B139" s="240">
        <v>1</v>
      </c>
      <c r="C139" s="252" t="s">
        <v>4255</v>
      </c>
      <c r="D139" s="252" t="s">
        <v>4255</v>
      </c>
      <c r="E139" s="114">
        <v>1</v>
      </c>
    </row>
    <row r="140" spans="2:5" ht="30" customHeight="1">
      <c r="B140" s="240">
        <v>1</v>
      </c>
      <c r="C140" s="252" t="s">
        <v>4255</v>
      </c>
      <c r="D140" s="252" t="s">
        <v>4263</v>
      </c>
      <c r="E140" s="114">
        <v>1</v>
      </c>
    </row>
    <row r="141" spans="2:5" ht="30" customHeight="1">
      <c r="B141" s="240">
        <v>1</v>
      </c>
      <c r="C141" s="252" t="s">
        <v>4255</v>
      </c>
      <c r="D141" s="252" t="s">
        <v>4263</v>
      </c>
      <c r="E141" s="114">
        <v>1</v>
      </c>
    </row>
    <row r="142" spans="2:5" ht="30" customHeight="1">
      <c r="B142" s="240">
        <v>1</v>
      </c>
      <c r="C142" s="252" t="s">
        <v>4255</v>
      </c>
      <c r="D142" s="252" t="s">
        <v>4260</v>
      </c>
      <c r="E142" s="114">
        <v>1</v>
      </c>
    </row>
    <row r="143" spans="2:5" ht="30" customHeight="1">
      <c r="B143" s="240">
        <v>1</v>
      </c>
      <c r="C143" s="252" t="s">
        <v>4255</v>
      </c>
      <c r="D143" s="252" t="s">
        <v>4260</v>
      </c>
      <c r="E143" s="114">
        <v>1</v>
      </c>
    </row>
    <row r="144" spans="2:5" ht="30" customHeight="1">
      <c r="B144" s="240">
        <v>1</v>
      </c>
      <c r="C144" s="252" t="s">
        <v>4255</v>
      </c>
      <c r="D144" s="252" t="s">
        <v>4264</v>
      </c>
      <c r="E144" s="114">
        <v>1</v>
      </c>
    </row>
    <row r="145" spans="2:5" ht="30" customHeight="1">
      <c r="B145" s="240">
        <v>1</v>
      </c>
      <c r="C145" s="252" t="s">
        <v>4255</v>
      </c>
      <c r="D145" s="252" t="s">
        <v>4261</v>
      </c>
      <c r="E145" s="114">
        <v>1</v>
      </c>
    </row>
    <row r="146" spans="2:5" ht="30" customHeight="1">
      <c r="B146" s="240">
        <v>1</v>
      </c>
      <c r="C146" s="252" t="s">
        <v>4255</v>
      </c>
      <c r="D146" s="252" t="s">
        <v>4265</v>
      </c>
      <c r="E146" s="114">
        <v>1</v>
      </c>
    </row>
    <row r="147" spans="2:5" ht="30" customHeight="1">
      <c r="B147" s="240">
        <v>1</v>
      </c>
      <c r="C147" s="252" t="s">
        <v>4255</v>
      </c>
      <c r="D147" s="252" t="s">
        <v>4260</v>
      </c>
      <c r="E147" s="114">
        <v>1</v>
      </c>
    </row>
    <row r="148" spans="2:5" ht="30" customHeight="1">
      <c r="B148" s="240">
        <v>3</v>
      </c>
      <c r="C148" s="252" t="s">
        <v>4255</v>
      </c>
      <c r="D148" s="252" t="s">
        <v>4266</v>
      </c>
      <c r="E148" s="114">
        <v>1</v>
      </c>
    </row>
    <row r="149" spans="2:5" ht="30" customHeight="1">
      <c r="B149" s="240">
        <v>1</v>
      </c>
      <c r="C149" s="252" t="s">
        <v>4255</v>
      </c>
      <c r="D149" s="252" t="s">
        <v>4267</v>
      </c>
      <c r="E149" s="114">
        <v>1</v>
      </c>
    </row>
    <row r="150" spans="2:5" ht="30" customHeight="1">
      <c r="B150" s="240">
        <v>1</v>
      </c>
      <c r="C150" s="252" t="s">
        <v>4255</v>
      </c>
      <c r="D150" s="252" t="s">
        <v>4260</v>
      </c>
      <c r="E150" s="114">
        <v>1</v>
      </c>
    </row>
    <row r="151" spans="2:5" ht="30" customHeight="1">
      <c r="B151" s="240">
        <v>1</v>
      </c>
      <c r="C151" s="252" t="s">
        <v>4255</v>
      </c>
      <c r="D151" s="252" t="s">
        <v>4258</v>
      </c>
      <c r="E151" s="114">
        <v>1</v>
      </c>
    </row>
    <row r="152" spans="2:5" ht="30" customHeight="1">
      <c r="B152" s="240">
        <v>1</v>
      </c>
      <c r="C152" s="252" t="s">
        <v>4255</v>
      </c>
      <c r="D152" s="252" t="s">
        <v>4267</v>
      </c>
      <c r="E152" s="114">
        <v>1</v>
      </c>
    </row>
    <row r="153" spans="2:5" ht="30" customHeight="1">
      <c r="B153" s="240">
        <v>1</v>
      </c>
      <c r="C153" s="252" t="s">
        <v>4255</v>
      </c>
      <c r="D153" s="252" t="s">
        <v>4255</v>
      </c>
      <c r="E153" s="114">
        <v>1</v>
      </c>
    </row>
    <row r="154" spans="2:5" ht="30" customHeight="1">
      <c r="B154" s="240">
        <v>1</v>
      </c>
      <c r="C154" s="252" t="s">
        <v>4255</v>
      </c>
      <c r="D154" s="252" t="s">
        <v>4260</v>
      </c>
      <c r="E154" s="114">
        <v>1</v>
      </c>
    </row>
    <row r="155" spans="2:5" ht="30" customHeight="1">
      <c r="B155" s="240">
        <v>1</v>
      </c>
      <c r="C155" s="252" t="s">
        <v>4255</v>
      </c>
      <c r="D155" s="252" t="s">
        <v>4268</v>
      </c>
      <c r="E155" s="114">
        <v>1</v>
      </c>
    </row>
    <row r="156" spans="2:5" ht="30" customHeight="1">
      <c r="B156" s="240">
        <v>1</v>
      </c>
      <c r="C156" s="252" t="s">
        <v>4255</v>
      </c>
      <c r="D156" s="252" t="s">
        <v>4260</v>
      </c>
      <c r="E156" s="114">
        <v>1</v>
      </c>
    </row>
    <row r="157" spans="2:5" ht="30" customHeight="1">
      <c r="B157" s="240">
        <v>1</v>
      </c>
      <c r="C157" s="252" t="s">
        <v>4255</v>
      </c>
      <c r="D157" s="252" t="s">
        <v>4264</v>
      </c>
      <c r="E157" s="114">
        <v>1</v>
      </c>
    </row>
    <row r="158" spans="2:5" ht="30" customHeight="1">
      <c r="B158" s="240">
        <v>1</v>
      </c>
      <c r="C158" s="252" t="s">
        <v>4255</v>
      </c>
      <c r="D158" s="252" t="s">
        <v>4263</v>
      </c>
      <c r="E158" s="114">
        <v>1</v>
      </c>
    </row>
    <row r="159" spans="2:5" ht="30" customHeight="1">
      <c r="B159" s="240">
        <v>1</v>
      </c>
      <c r="C159" s="252" t="s">
        <v>4255</v>
      </c>
      <c r="D159" s="252" t="s">
        <v>4260</v>
      </c>
      <c r="E159" s="114">
        <v>1</v>
      </c>
    </row>
    <row r="160" spans="2:5" ht="30" customHeight="1">
      <c r="B160" s="240">
        <v>1</v>
      </c>
      <c r="C160" s="252" t="s">
        <v>4255</v>
      </c>
      <c r="D160" s="252" t="s">
        <v>4258</v>
      </c>
      <c r="E160" s="114">
        <v>1</v>
      </c>
    </row>
    <row r="161" spans="2:5" ht="30" customHeight="1">
      <c r="B161" s="240">
        <v>1</v>
      </c>
      <c r="C161" s="252" t="s">
        <v>4255</v>
      </c>
      <c r="D161" s="252" t="s">
        <v>4269</v>
      </c>
      <c r="E161" s="114">
        <v>1</v>
      </c>
    </row>
    <row r="162" spans="2:5" ht="30" customHeight="1">
      <c r="B162" s="240">
        <v>1</v>
      </c>
      <c r="C162" s="252" t="s">
        <v>4255</v>
      </c>
      <c r="D162" s="252" t="s">
        <v>4260</v>
      </c>
      <c r="E162" s="114">
        <v>1</v>
      </c>
    </row>
    <row r="163" spans="2:5" ht="30" customHeight="1">
      <c r="B163" s="240">
        <v>2</v>
      </c>
      <c r="C163" s="252" t="s">
        <v>4255</v>
      </c>
      <c r="D163" s="252" t="s">
        <v>4264</v>
      </c>
      <c r="E163" s="114">
        <v>1</v>
      </c>
    </row>
    <row r="164" spans="2:5" ht="30" customHeight="1">
      <c r="B164" s="240">
        <v>1</v>
      </c>
      <c r="C164" s="252" t="s">
        <v>4255</v>
      </c>
      <c r="D164" s="252" t="s">
        <v>4261</v>
      </c>
      <c r="E164" s="114">
        <v>1</v>
      </c>
    </row>
    <row r="165" spans="2:5" ht="30" customHeight="1">
      <c r="B165" s="240">
        <v>1</v>
      </c>
      <c r="C165" s="252" t="s">
        <v>4255</v>
      </c>
      <c r="D165" s="252" t="s">
        <v>4265</v>
      </c>
      <c r="E165" s="114">
        <v>1</v>
      </c>
    </row>
    <row r="166" spans="2:5" ht="30" customHeight="1">
      <c r="B166" s="240">
        <v>1</v>
      </c>
      <c r="C166" s="252" t="s">
        <v>4255</v>
      </c>
      <c r="D166" s="252" t="s">
        <v>4260</v>
      </c>
      <c r="E166" s="114">
        <v>1</v>
      </c>
    </row>
    <row r="167" spans="2:5" ht="30" customHeight="1">
      <c r="B167" s="240">
        <v>1</v>
      </c>
      <c r="C167" s="252" t="s">
        <v>4255</v>
      </c>
      <c r="D167" s="252" t="s">
        <v>4266</v>
      </c>
      <c r="E167" s="114">
        <v>1</v>
      </c>
    </row>
    <row r="168" spans="2:5" ht="30" customHeight="1">
      <c r="B168" s="240">
        <v>1</v>
      </c>
      <c r="C168" s="252" t="s">
        <v>4255</v>
      </c>
      <c r="D168" s="252" t="s">
        <v>4267</v>
      </c>
      <c r="E168" s="114">
        <v>1</v>
      </c>
    </row>
    <row r="169" spans="2:5" ht="30" customHeight="1">
      <c r="B169" s="240">
        <v>2</v>
      </c>
      <c r="C169" s="252" t="s">
        <v>4255</v>
      </c>
      <c r="D169" s="252" t="s">
        <v>4260</v>
      </c>
      <c r="E169" s="114">
        <v>1</v>
      </c>
    </row>
    <row r="170" spans="2:5" ht="30" customHeight="1">
      <c r="B170" s="240">
        <v>2</v>
      </c>
      <c r="C170" s="252" t="s">
        <v>4255</v>
      </c>
      <c r="D170" s="252" t="s">
        <v>4258</v>
      </c>
      <c r="E170" s="114">
        <v>1</v>
      </c>
    </row>
    <row r="171" spans="2:5" ht="30" customHeight="1">
      <c r="B171" s="240">
        <v>1</v>
      </c>
      <c r="C171" s="252" t="s">
        <v>4255</v>
      </c>
      <c r="D171" s="252" t="s">
        <v>4267</v>
      </c>
      <c r="E171" s="114">
        <v>1</v>
      </c>
    </row>
    <row r="172" spans="2:5" ht="30" customHeight="1">
      <c r="B172" s="240">
        <v>1</v>
      </c>
      <c r="C172" s="252" t="s">
        <v>4255</v>
      </c>
      <c r="D172" s="252" t="s">
        <v>4255</v>
      </c>
      <c r="E172" s="114">
        <v>1</v>
      </c>
    </row>
    <row r="173" spans="2:5" ht="30" customHeight="1">
      <c r="B173" s="240">
        <v>1</v>
      </c>
      <c r="C173" s="252" t="s">
        <v>4255</v>
      </c>
      <c r="D173" s="252" t="s">
        <v>4260</v>
      </c>
      <c r="E173" s="114">
        <v>1</v>
      </c>
    </row>
    <row r="174" spans="2:5" ht="30" customHeight="1">
      <c r="B174" s="240">
        <v>1</v>
      </c>
      <c r="C174" s="252" t="s">
        <v>4255</v>
      </c>
      <c r="D174" s="252" t="s">
        <v>4268</v>
      </c>
      <c r="E174" s="114">
        <v>1</v>
      </c>
    </row>
    <row r="175" spans="2:5" ht="30" customHeight="1">
      <c r="B175" s="240">
        <v>1</v>
      </c>
      <c r="C175" s="252" t="s">
        <v>4255</v>
      </c>
      <c r="D175" s="252" t="s">
        <v>4260</v>
      </c>
      <c r="E175" s="114">
        <v>1</v>
      </c>
    </row>
    <row r="176" spans="2:5" ht="30" customHeight="1">
      <c r="B176" s="240">
        <v>1</v>
      </c>
      <c r="C176" s="252" t="s">
        <v>4255</v>
      </c>
      <c r="D176" s="252" t="s">
        <v>4264</v>
      </c>
      <c r="E176" s="114">
        <v>1</v>
      </c>
    </row>
    <row r="177" spans="2:5" ht="30" customHeight="1">
      <c r="B177" s="240">
        <v>1</v>
      </c>
      <c r="C177" s="252" t="s">
        <v>4255</v>
      </c>
      <c r="D177" s="252" t="s">
        <v>4263</v>
      </c>
      <c r="E177" s="114">
        <v>1</v>
      </c>
    </row>
    <row r="178" spans="2:5" ht="30" customHeight="1">
      <c r="B178" s="240">
        <v>1</v>
      </c>
      <c r="C178" s="252" t="s">
        <v>4255</v>
      </c>
      <c r="D178" s="252" t="s">
        <v>4260</v>
      </c>
      <c r="E178" s="114">
        <v>1</v>
      </c>
    </row>
    <row r="179" spans="2:5" ht="30" customHeight="1">
      <c r="B179" s="240">
        <v>1</v>
      </c>
      <c r="C179" s="252" t="s">
        <v>4255</v>
      </c>
      <c r="D179" s="252" t="s">
        <v>4258</v>
      </c>
      <c r="E179" s="114">
        <v>1</v>
      </c>
    </row>
    <row r="180" spans="2:5" ht="30" customHeight="1">
      <c r="D180" s="251"/>
    </row>
    <row r="181" spans="2:5" ht="30" customHeight="1">
      <c r="D181" s="251"/>
    </row>
    <row r="182" spans="2:5" ht="30" customHeight="1">
      <c r="D182" s="251"/>
    </row>
    <row r="183" spans="2:5" ht="30" customHeight="1">
      <c r="D183" s="251"/>
    </row>
    <row r="184" spans="2:5" ht="30" customHeight="1">
      <c r="D184" s="251"/>
    </row>
    <row r="185" spans="2:5" ht="30" customHeight="1">
      <c r="D185" s="251"/>
    </row>
    <row r="186" spans="2:5" ht="30" customHeight="1">
      <c r="D186" s="251"/>
    </row>
    <row r="187" spans="2:5" ht="30" customHeight="1">
      <c r="D187" s="251"/>
    </row>
    <row r="188" spans="2:5" ht="30" customHeight="1">
      <c r="D188" s="251"/>
    </row>
    <row r="189" spans="2:5" ht="30" customHeight="1">
      <c r="D189" s="251"/>
    </row>
    <row r="190" spans="2:5" ht="30" customHeight="1">
      <c r="D190" s="251"/>
    </row>
    <row r="191" spans="2:5" ht="30" customHeight="1">
      <c r="D191" s="251"/>
    </row>
    <row r="192" spans="2:5" ht="30" customHeight="1">
      <c r="D192" s="251"/>
    </row>
    <row r="193" spans="4:4" ht="30" customHeight="1">
      <c r="D193" s="251"/>
    </row>
    <row r="194" spans="4:4" ht="30" customHeight="1">
      <c r="D194" s="251"/>
    </row>
    <row r="195" spans="4:4" ht="30" customHeight="1">
      <c r="D195" s="251"/>
    </row>
    <row r="196" spans="4:4" ht="30" customHeight="1">
      <c r="D196" s="251"/>
    </row>
    <row r="197" spans="4:4" ht="30" customHeight="1">
      <c r="D197" s="251"/>
    </row>
  </sheetData>
  <mergeCells count="1">
    <mergeCell ref="B2:E2"/>
  </mergeCells>
  <phoneticPr fontId="50"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4506668294322"/>
  </sheetPr>
  <dimension ref="B2:D7"/>
  <sheetViews>
    <sheetView showGridLines="0" workbookViewId="0">
      <selection activeCell="D4" sqref="D4:D7"/>
    </sheetView>
  </sheetViews>
  <sheetFormatPr defaultColWidth="15.6328125" defaultRowHeight="30" customHeight="1"/>
  <cols>
    <col min="1" max="1" width="6.08984375" style="111" customWidth="1"/>
    <col min="2" max="16353" width="15.6328125" style="111" customWidth="1"/>
    <col min="16354" max="16384" width="15.6328125" style="111"/>
  </cols>
  <sheetData>
    <row r="2" spans="2:4" ht="30" customHeight="1">
      <c r="B2" s="307" t="s">
        <v>3832</v>
      </c>
      <c r="C2" s="308"/>
      <c r="D2" s="308"/>
    </row>
    <row r="3" spans="2:4" ht="30" customHeight="1">
      <c r="B3" s="112" t="s">
        <v>3816</v>
      </c>
      <c r="C3" s="112" t="s">
        <v>3833</v>
      </c>
      <c r="D3" s="112" t="s">
        <v>3830</v>
      </c>
    </row>
    <row r="4" spans="2:4" ht="30" customHeight="1">
      <c r="B4" s="239" t="s">
        <v>4270</v>
      </c>
      <c r="C4" s="239" t="s">
        <v>4270</v>
      </c>
      <c r="D4" s="239" t="s">
        <v>4270</v>
      </c>
    </row>
    <row r="5" spans="2:4" ht="30" customHeight="1">
      <c r="B5" s="239" t="s">
        <v>4270</v>
      </c>
      <c r="C5" s="239" t="s">
        <v>4270</v>
      </c>
      <c r="D5" s="239" t="s">
        <v>4270</v>
      </c>
    </row>
    <row r="6" spans="2:4" ht="30" customHeight="1">
      <c r="B6" s="239" t="s">
        <v>4270</v>
      </c>
      <c r="C6" s="239" t="s">
        <v>4270</v>
      </c>
      <c r="D6" s="239" t="s">
        <v>4270</v>
      </c>
    </row>
    <row r="7" spans="2:4" ht="30" customHeight="1">
      <c r="B7" s="239" t="s">
        <v>4270</v>
      </c>
      <c r="C7" s="239" t="s">
        <v>4270</v>
      </c>
      <c r="D7" s="239" t="s">
        <v>4270</v>
      </c>
    </row>
  </sheetData>
  <mergeCells count="1">
    <mergeCell ref="B2:D2"/>
  </mergeCells>
  <phoneticPr fontId="50"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4506668294322"/>
  </sheetPr>
  <dimension ref="B2:C7"/>
  <sheetViews>
    <sheetView showGridLines="0" workbookViewId="0">
      <selection activeCell="H14" sqref="H14"/>
    </sheetView>
  </sheetViews>
  <sheetFormatPr defaultColWidth="15.6328125" defaultRowHeight="30" customHeight="1"/>
  <cols>
    <col min="1" max="1" width="6.08984375" style="111" customWidth="1"/>
    <col min="2" max="2" width="20.6328125" style="111" customWidth="1"/>
    <col min="3" max="3" width="21.08984375" style="111" customWidth="1"/>
    <col min="4" max="16351" width="15.6328125" style="111" customWidth="1"/>
    <col min="16352" max="16384" width="15.6328125" style="111"/>
  </cols>
  <sheetData>
    <row r="2" spans="2:3" ht="30" customHeight="1">
      <c r="B2" s="308" t="s">
        <v>3834</v>
      </c>
      <c r="C2" s="308"/>
    </row>
    <row r="3" spans="2:3" ht="30" customHeight="1">
      <c r="B3" s="112" t="s">
        <v>3835</v>
      </c>
      <c r="C3" s="113" t="s">
        <v>3836</v>
      </c>
    </row>
    <row r="4" spans="2:3" ht="30" customHeight="1">
      <c r="B4" s="239" t="s">
        <v>4270</v>
      </c>
      <c r="C4" s="239" t="s">
        <v>4270</v>
      </c>
    </row>
    <row r="5" spans="2:3" ht="30" customHeight="1">
      <c r="B5" s="239" t="s">
        <v>4270</v>
      </c>
      <c r="C5" s="239" t="s">
        <v>4270</v>
      </c>
    </row>
    <row r="6" spans="2:3" ht="30" customHeight="1">
      <c r="B6" s="239" t="s">
        <v>4270</v>
      </c>
      <c r="C6" s="239" t="s">
        <v>4270</v>
      </c>
    </row>
    <row r="7" spans="2:3" ht="30" customHeight="1">
      <c r="B7" s="239" t="s">
        <v>4270</v>
      </c>
      <c r="C7" s="239" t="s">
        <v>4270</v>
      </c>
    </row>
  </sheetData>
  <mergeCells count="1">
    <mergeCell ref="B2:C2"/>
  </mergeCells>
  <phoneticPr fontId="50"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ColWidth="8.7265625" defaultRowHeight="14"/>
  <sheetData/>
  <phoneticPr fontId="50"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07"/>
  <sheetViews>
    <sheetView topLeftCell="A80" zoomScale="115" zoomScaleNormal="115" workbookViewId="0">
      <selection activeCell="G1616" sqref="G1616"/>
    </sheetView>
  </sheetViews>
  <sheetFormatPr defaultColWidth="9" defaultRowHeight="13"/>
  <cols>
    <col min="1" max="1" width="9" style="91"/>
    <col min="2" max="2" width="23.08984375" style="91" customWidth="1"/>
    <col min="3" max="3" width="12.08984375" style="91" customWidth="1"/>
    <col min="4" max="4" width="16.90625" style="91" customWidth="1"/>
    <col min="5" max="5" width="14.08984375" style="91" customWidth="1"/>
    <col min="6" max="6" width="15" style="91" customWidth="1"/>
    <col min="7" max="7" width="14.453125" style="91" customWidth="1"/>
    <col min="8" max="8" width="12.08984375" style="91" customWidth="1"/>
    <col min="9" max="9" width="12.453125" style="91" customWidth="1"/>
    <col min="10" max="10" width="10.08984375" style="91" customWidth="1"/>
    <col min="11" max="11" width="12.08984375" style="91" customWidth="1"/>
    <col min="12" max="12" width="9" style="91"/>
    <col min="13" max="13" width="9.453125" style="91" customWidth="1"/>
    <col min="14" max="257" width="9" style="91"/>
    <col min="258" max="258" width="23.08984375" style="91" customWidth="1"/>
    <col min="259" max="259" width="12.08984375" style="91" customWidth="1"/>
    <col min="260" max="260" width="14" style="91" customWidth="1"/>
    <col min="261" max="261" width="14.08984375" style="91" customWidth="1"/>
    <col min="262" max="262" width="15" style="91" customWidth="1"/>
    <col min="263" max="263" width="14.453125" style="91" customWidth="1"/>
    <col min="264" max="264" width="12.08984375" style="91" customWidth="1"/>
    <col min="265" max="265" width="12.453125" style="91" customWidth="1"/>
    <col min="266" max="266" width="10.08984375" style="91" customWidth="1"/>
    <col min="267" max="267" width="12.08984375" style="91" customWidth="1"/>
    <col min="268" max="513" width="9" style="91"/>
    <col min="514" max="514" width="23.08984375" style="91" customWidth="1"/>
    <col min="515" max="515" width="12.08984375" style="91" customWidth="1"/>
    <col min="516" max="516" width="14" style="91" customWidth="1"/>
    <col min="517" max="517" width="14.08984375" style="91" customWidth="1"/>
    <col min="518" max="518" width="15" style="91" customWidth="1"/>
    <col min="519" max="519" width="14.453125" style="91" customWidth="1"/>
    <col min="520" max="520" width="12.08984375" style="91" customWidth="1"/>
    <col min="521" max="521" width="12.453125" style="91" customWidth="1"/>
    <col min="522" max="522" width="10.08984375" style="91" customWidth="1"/>
    <col min="523" max="523" width="12.08984375" style="91" customWidth="1"/>
    <col min="524" max="769" width="9" style="91"/>
    <col min="770" max="770" width="23.08984375" style="91" customWidth="1"/>
    <col min="771" max="771" width="12.08984375" style="91" customWidth="1"/>
    <col min="772" max="772" width="14" style="91" customWidth="1"/>
    <col min="773" max="773" width="14.08984375" style="91" customWidth="1"/>
    <col min="774" max="774" width="15" style="91" customWidth="1"/>
    <col min="775" max="775" width="14.453125" style="91" customWidth="1"/>
    <col min="776" max="776" width="12.08984375" style="91" customWidth="1"/>
    <col min="777" max="777" width="12.453125" style="91" customWidth="1"/>
    <col min="778" max="778" width="10.08984375" style="91" customWidth="1"/>
    <col min="779" max="779" width="12.08984375" style="91" customWidth="1"/>
    <col min="780" max="1025" width="9" style="91"/>
    <col min="1026" max="1026" width="23.08984375" style="91" customWidth="1"/>
    <col min="1027" max="1027" width="12.08984375" style="91" customWidth="1"/>
    <col min="1028" max="1028" width="14" style="91" customWidth="1"/>
    <col min="1029" max="1029" width="14.08984375" style="91" customWidth="1"/>
    <col min="1030" max="1030" width="15" style="91" customWidth="1"/>
    <col min="1031" max="1031" width="14.453125" style="91" customWidth="1"/>
    <col min="1032" max="1032" width="12.08984375" style="91" customWidth="1"/>
    <col min="1033" max="1033" width="12.453125" style="91" customWidth="1"/>
    <col min="1034" max="1034" width="10.08984375" style="91" customWidth="1"/>
    <col min="1035" max="1035" width="12.08984375" style="91" customWidth="1"/>
    <col min="1036" max="1281" width="9" style="91"/>
    <col min="1282" max="1282" width="23.08984375" style="91" customWidth="1"/>
    <col min="1283" max="1283" width="12.08984375" style="91" customWidth="1"/>
    <col min="1284" max="1284" width="14" style="91" customWidth="1"/>
    <col min="1285" max="1285" width="14.08984375" style="91" customWidth="1"/>
    <col min="1286" max="1286" width="15" style="91" customWidth="1"/>
    <col min="1287" max="1287" width="14.453125" style="91" customWidth="1"/>
    <col min="1288" max="1288" width="12.08984375" style="91" customWidth="1"/>
    <col min="1289" max="1289" width="12.453125" style="91" customWidth="1"/>
    <col min="1290" max="1290" width="10.08984375" style="91" customWidth="1"/>
    <col min="1291" max="1291" width="12.08984375" style="91" customWidth="1"/>
    <col min="1292" max="1537" width="9" style="91"/>
    <col min="1538" max="1538" width="23.08984375" style="91" customWidth="1"/>
    <col min="1539" max="1539" width="12.08984375" style="91" customWidth="1"/>
    <col min="1540" max="1540" width="14" style="91" customWidth="1"/>
    <col min="1541" max="1541" width="14.08984375" style="91" customWidth="1"/>
    <col min="1542" max="1542" width="15" style="91" customWidth="1"/>
    <col min="1543" max="1543" width="14.453125" style="91" customWidth="1"/>
    <col min="1544" max="1544" width="12.08984375" style="91" customWidth="1"/>
    <col min="1545" max="1545" width="12.453125" style="91" customWidth="1"/>
    <col min="1546" max="1546" width="10.08984375" style="91" customWidth="1"/>
    <col min="1547" max="1547" width="12.08984375" style="91" customWidth="1"/>
    <col min="1548" max="1793" width="9" style="91"/>
    <col min="1794" max="1794" width="23.08984375" style="91" customWidth="1"/>
    <col min="1795" max="1795" width="12.08984375" style="91" customWidth="1"/>
    <col min="1796" max="1796" width="14" style="91" customWidth="1"/>
    <col min="1797" max="1797" width="14.08984375" style="91" customWidth="1"/>
    <col min="1798" max="1798" width="15" style="91" customWidth="1"/>
    <col min="1799" max="1799" width="14.453125" style="91" customWidth="1"/>
    <col min="1800" max="1800" width="12.08984375" style="91" customWidth="1"/>
    <col min="1801" max="1801" width="12.453125" style="91" customWidth="1"/>
    <col min="1802" max="1802" width="10.08984375" style="91" customWidth="1"/>
    <col min="1803" max="1803" width="12.08984375" style="91" customWidth="1"/>
    <col min="1804" max="2049" width="9" style="91"/>
    <col min="2050" max="2050" width="23.08984375" style="91" customWidth="1"/>
    <col min="2051" max="2051" width="12.08984375" style="91" customWidth="1"/>
    <col min="2052" max="2052" width="14" style="91" customWidth="1"/>
    <col min="2053" max="2053" width="14.08984375" style="91" customWidth="1"/>
    <col min="2054" max="2054" width="15" style="91" customWidth="1"/>
    <col min="2055" max="2055" width="14.453125" style="91" customWidth="1"/>
    <col min="2056" max="2056" width="12.08984375" style="91" customWidth="1"/>
    <col min="2057" max="2057" width="12.453125" style="91" customWidth="1"/>
    <col min="2058" max="2058" width="10.08984375" style="91" customWidth="1"/>
    <col min="2059" max="2059" width="12.08984375" style="91" customWidth="1"/>
    <col min="2060" max="2305" width="9" style="91"/>
    <col min="2306" max="2306" width="23.08984375" style="91" customWidth="1"/>
    <col min="2307" max="2307" width="12.08984375" style="91" customWidth="1"/>
    <col min="2308" max="2308" width="14" style="91" customWidth="1"/>
    <col min="2309" max="2309" width="14.08984375" style="91" customWidth="1"/>
    <col min="2310" max="2310" width="15" style="91" customWidth="1"/>
    <col min="2311" max="2311" width="14.453125" style="91" customWidth="1"/>
    <col min="2312" max="2312" width="12.08984375" style="91" customWidth="1"/>
    <col min="2313" max="2313" width="12.453125" style="91" customWidth="1"/>
    <col min="2314" max="2314" width="10.08984375" style="91" customWidth="1"/>
    <col min="2315" max="2315" width="12.08984375" style="91" customWidth="1"/>
    <col min="2316" max="2561" width="9" style="91"/>
    <col min="2562" max="2562" width="23.08984375" style="91" customWidth="1"/>
    <col min="2563" max="2563" width="12.08984375" style="91" customWidth="1"/>
    <col min="2564" max="2564" width="14" style="91" customWidth="1"/>
    <col min="2565" max="2565" width="14.08984375" style="91" customWidth="1"/>
    <col min="2566" max="2566" width="15" style="91" customWidth="1"/>
    <col min="2567" max="2567" width="14.453125" style="91" customWidth="1"/>
    <col min="2568" max="2568" width="12.08984375" style="91" customWidth="1"/>
    <col min="2569" max="2569" width="12.453125" style="91" customWidth="1"/>
    <col min="2570" max="2570" width="10.08984375" style="91" customWidth="1"/>
    <col min="2571" max="2571" width="12.08984375" style="91" customWidth="1"/>
    <col min="2572" max="2817" width="9" style="91"/>
    <col min="2818" max="2818" width="23.08984375" style="91" customWidth="1"/>
    <col min="2819" max="2819" width="12.08984375" style="91" customWidth="1"/>
    <col min="2820" max="2820" width="14" style="91" customWidth="1"/>
    <col min="2821" max="2821" width="14.08984375" style="91" customWidth="1"/>
    <col min="2822" max="2822" width="15" style="91" customWidth="1"/>
    <col min="2823" max="2823" width="14.453125" style="91" customWidth="1"/>
    <col min="2824" max="2824" width="12.08984375" style="91" customWidth="1"/>
    <col min="2825" max="2825" width="12.453125" style="91" customWidth="1"/>
    <col min="2826" max="2826" width="10.08984375" style="91" customWidth="1"/>
    <col min="2827" max="2827" width="12.08984375" style="91" customWidth="1"/>
    <col min="2828" max="3073" width="9" style="91"/>
    <col min="3074" max="3074" width="23.08984375" style="91" customWidth="1"/>
    <col min="3075" max="3075" width="12.08984375" style="91" customWidth="1"/>
    <col min="3076" max="3076" width="14" style="91" customWidth="1"/>
    <col min="3077" max="3077" width="14.08984375" style="91" customWidth="1"/>
    <col min="3078" max="3078" width="15" style="91" customWidth="1"/>
    <col min="3079" max="3079" width="14.453125" style="91" customWidth="1"/>
    <col min="3080" max="3080" width="12.08984375" style="91" customWidth="1"/>
    <col min="3081" max="3081" width="12.453125" style="91" customWidth="1"/>
    <col min="3082" max="3082" width="10.08984375" style="91" customWidth="1"/>
    <col min="3083" max="3083" width="12.08984375" style="91" customWidth="1"/>
    <col min="3084" max="3329" width="9" style="91"/>
    <col min="3330" max="3330" width="23.08984375" style="91" customWidth="1"/>
    <col min="3331" max="3331" width="12.08984375" style="91" customWidth="1"/>
    <col min="3332" max="3332" width="14" style="91" customWidth="1"/>
    <col min="3333" max="3333" width="14.08984375" style="91" customWidth="1"/>
    <col min="3334" max="3334" width="15" style="91" customWidth="1"/>
    <col min="3335" max="3335" width="14.453125" style="91" customWidth="1"/>
    <col min="3336" max="3336" width="12.08984375" style="91" customWidth="1"/>
    <col min="3337" max="3337" width="12.453125" style="91" customWidth="1"/>
    <col min="3338" max="3338" width="10.08984375" style="91" customWidth="1"/>
    <col min="3339" max="3339" width="12.08984375" style="91" customWidth="1"/>
    <col min="3340" max="3585" width="9" style="91"/>
    <col min="3586" max="3586" width="23.08984375" style="91" customWidth="1"/>
    <col min="3587" max="3587" width="12.08984375" style="91" customWidth="1"/>
    <col min="3588" max="3588" width="14" style="91" customWidth="1"/>
    <col min="3589" max="3589" width="14.08984375" style="91" customWidth="1"/>
    <col min="3590" max="3590" width="15" style="91" customWidth="1"/>
    <col min="3591" max="3591" width="14.453125" style="91" customWidth="1"/>
    <col min="3592" max="3592" width="12.08984375" style="91" customWidth="1"/>
    <col min="3593" max="3593" width="12.453125" style="91" customWidth="1"/>
    <col min="3594" max="3594" width="10.08984375" style="91" customWidth="1"/>
    <col min="3595" max="3595" width="12.08984375" style="91" customWidth="1"/>
    <col min="3596" max="3841" width="9" style="91"/>
    <col min="3842" max="3842" width="23.08984375" style="91" customWidth="1"/>
    <col min="3843" max="3843" width="12.08984375" style="91" customWidth="1"/>
    <col min="3844" max="3844" width="14" style="91" customWidth="1"/>
    <col min="3845" max="3845" width="14.08984375" style="91" customWidth="1"/>
    <col min="3846" max="3846" width="15" style="91" customWidth="1"/>
    <col min="3847" max="3847" width="14.453125" style="91" customWidth="1"/>
    <col min="3848" max="3848" width="12.08984375" style="91" customWidth="1"/>
    <col min="3849" max="3849" width="12.453125" style="91" customWidth="1"/>
    <col min="3850" max="3850" width="10.08984375" style="91" customWidth="1"/>
    <col min="3851" max="3851" width="12.08984375" style="91" customWidth="1"/>
    <col min="3852" max="4097" width="9" style="91"/>
    <col min="4098" max="4098" width="23.08984375" style="91" customWidth="1"/>
    <col min="4099" max="4099" width="12.08984375" style="91" customWidth="1"/>
    <col min="4100" max="4100" width="14" style="91" customWidth="1"/>
    <col min="4101" max="4101" width="14.08984375" style="91" customWidth="1"/>
    <col min="4102" max="4102" width="15" style="91" customWidth="1"/>
    <col min="4103" max="4103" width="14.453125" style="91" customWidth="1"/>
    <col min="4104" max="4104" width="12.08984375" style="91" customWidth="1"/>
    <col min="4105" max="4105" width="12.453125" style="91" customWidth="1"/>
    <col min="4106" max="4106" width="10.08984375" style="91" customWidth="1"/>
    <col min="4107" max="4107" width="12.08984375" style="91" customWidth="1"/>
    <col min="4108" max="4353" width="9" style="91"/>
    <col min="4354" max="4354" width="23.08984375" style="91" customWidth="1"/>
    <col min="4355" max="4355" width="12.08984375" style="91" customWidth="1"/>
    <col min="4356" max="4356" width="14" style="91" customWidth="1"/>
    <col min="4357" max="4357" width="14.08984375" style="91" customWidth="1"/>
    <col min="4358" max="4358" width="15" style="91" customWidth="1"/>
    <col min="4359" max="4359" width="14.453125" style="91" customWidth="1"/>
    <col min="4360" max="4360" width="12.08984375" style="91" customWidth="1"/>
    <col min="4361" max="4361" width="12.453125" style="91" customWidth="1"/>
    <col min="4362" max="4362" width="10.08984375" style="91" customWidth="1"/>
    <col min="4363" max="4363" width="12.08984375" style="91" customWidth="1"/>
    <col min="4364" max="4609" width="9" style="91"/>
    <col min="4610" max="4610" width="23.08984375" style="91" customWidth="1"/>
    <col min="4611" max="4611" width="12.08984375" style="91" customWidth="1"/>
    <col min="4612" max="4612" width="14" style="91" customWidth="1"/>
    <col min="4613" max="4613" width="14.08984375" style="91" customWidth="1"/>
    <col min="4614" max="4614" width="15" style="91" customWidth="1"/>
    <col min="4615" max="4615" width="14.453125" style="91" customWidth="1"/>
    <col min="4616" max="4616" width="12.08984375" style="91" customWidth="1"/>
    <col min="4617" max="4617" width="12.453125" style="91" customWidth="1"/>
    <col min="4618" max="4618" width="10.08984375" style="91" customWidth="1"/>
    <col min="4619" max="4619" width="12.08984375" style="91" customWidth="1"/>
    <col min="4620" max="4865" width="9" style="91"/>
    <col min="4866" max="4866" width="23.08984375" style="91" customWidth="1"/>
    <col min="4867" max="4867" width="12.08984375" style="91" customWidth="1"/>
    <col min="4868" max="4868" width="14" style="91" customWidth="1"/>
    <col min="4869" max="4869" width="14.08984375" style="91" customWidth="1"/>
    <col min="4870" max="4870" width="15" style="91" customWidth="1"/>
    <col min="4871" max="4871" width="14.453125" style="91" customWidth="1"/>
    <col min="4872" max="4872" width="12.08984375" style="91" customWidth="1"/>
    <col min="4873" max="4873" width="12.453125" style="91" customWidth="1"/>
    <col min="4874" max="4874" width="10.08984375" style="91" customWidth="1"/>
    <col min="4875" max="4875" width="12.08984375" style="91" customWidth="1"/>
    <col min="4876" max="5121" width="9" style="91"/>
    <col min="5122" max="5122" width="23.08984375" style="91" customWidth="1"/>
    <col min="5123" max="5123" width="12.08984375" style="91" customWidth="1"/>
    <col min="5124" max="5124" width="14" style="91" customWidth="1"/>
    <col min="5125" max="5125" width="14.08984375" style="91" customWidth="1"/>
    <col min="5126" max="5126" width="15" style="91" customWidth="1"/>
    <col min="5127" max="5127" width="14.453125" style="91" customWidth="1"/>
    <col min="5128" max="5128" width="12.08984375" style="91" customWidth="1"/>
    <col min="5129" max="5129" width="12.453125" style="91" customWidth="1"/>
    <col min="5130" max="5130" width="10.08984375" style="91" customWidth="1"/>
    <col min="5131" max="5131" width="12.08984375" style="91" customWidth="1"/>
    <col min="5132" max="5377" width="9" style="91"/>
    <col min="5378" max="5378" width="23.08984375" style="91" customWidth="1"/>
    <col min="5379" max="5379" width="12.08984375" style="91" customWidth="1"/>
    <col min="5380" max="5380" width="14" style="91" customWidth="1"/>
    <col min="5381" max="5381" width="14.08984375" style="91" customWidth="1"/>
    <col min="5382" max="5382" width="15" style="91" customWidth="1"/>
    <col min="5383" max="5383" width="14.453125" style="91" customWidth="1"/>
    <col min="5384" max="5384" width="12.08984375" style="91" customWidth="1"/>
    <col min="5385" max="5385" width="12.453125" style="91" customWidth="1"/>
    <col min="5386" max="5386" width="10.08984375" style="91" customWidth="1"/>
    <col min="5387" max="5387" width="12.08984375" style="91" customWidth="1"/>
    <col min="5388" max="5633" width="9" style="91"/>
    <col min="5634" max="5634" width="23.08984375" style="91" customWidth="1"/>
    <col min="5635" max="5635" width="12.08984375" style="91" customWidth="1"/>
    <col min="5636" max="5636" width="14" style="91" customWidth="1"/>
    <col min="5637" max="5637" width="14.08984375" style="91" customWidth="1"/>
    <col min="5638" max="5638" width="15" style="91" customWidth="1"/>
    <col min="5639" max="5639" width="14.453125" style="91" customWidth="1"/>
    <col min="5640" max="5640" width="12.08984375" style="91" customWidth="1"/>
    <col min="5641" max="5641" width="12.453125" style="91" customWidth="1"/>
    <col min="5642" max="5642" width="10.08984375" style="91" customWidth="1"/>
    <col min="5643" max="5643" width="12.08984375" style="91" customWidth="1"/>
    <col min="5644" max="5889" width="9" style="91"/>
    <col min="5890" max="5890" width="23.08984375" style="91" customWidth="1"/>
    <col min="5891" max="5891" width="12.08984375" style="91" customWidth="1"/>
    <col min="5892" max="5892" width="14" style="91" customWidth="1"/>
    <col min="5893" max="5893" width="14.08984375" style="91" customWidth="1"/>
    <col min="5894" max="5894" width="15" style="91" customWidth="1"/>
    <col min="5895" max="5895" width="14.453125" style="91" customWidth="1"/>
    <col min="5896" max="5896" width="12.08984375" style="91" customWidth="1"/>
    <col min="5897" max="5897" width="12.453125" style="91" customWidth="1"/>
    <col min="5898" max="5898" width="10.08984375" style="91" customWidth="1"/>
    <col min="5899" max="5899" width="12.08984375" style="91" customWidth="1"/>
    <col min="5900" max="6145" width="9" style="91"/>
    <col min="6146" max="6146" width="23.08984375" style="91" customWidth="1"/>
    <col min="6147" max="6147" width="12.08984375" style="91" customWidth="1"/>
    <col min="6148" max="6148" width="14" style="91" customWidth="1"/>
    <col min="6149" max="6149" width="14.08984375" style="91" customWidth="1"/>
    <col min="6150" max="6150" width="15" style="91" customWidth="1"/>
    <col min="6151" max="6151" width="14.453125" style="91" customWidth="1"/>
    <col min="6152" max="6152" width="12.08984375" style="91" customWidth="1"/>
    <col min="6153" max="6153" width="12.453125" style="91" customWidth="1"/>
    <col min="6154" max="6154" width="10.08984375" style="91" customWidth="1"/>
    <col min="6155" max="6155" width="12.08984375" style="91" customWidth="1"/>
    <col min="6156" max="6401" width="9" style="91"/>
    <col min="6402" max="6402" width="23.08984375" style="91" customWidth="1"/>
    <col min="6403" max="6403" width="12.08984375" style="91" customWidth="1"/>
    <col min="6404" max="6404" width="14" style="91" customWidth="1"/>
    <col min="6405" max="6405" width="14.08984375" style="91" customWidth="1"/>
    <col min="6406" max="6406" width="15" style="91" customWidth="1"/>
    <col min="6407" max="6407" width="14.453125" style="91" customWidth="1"/>
    <col min="6408" max="6408" width="12.08984375" style="91" customWidth="1"/>
    <col min="6409" max="6409" width="12.453125" style="91" customWidth="1"/>
    <col min="6410" max="6410" width="10.08984375" style="91" customWidth="1"/>
    <col min="6411" max="6411" width="12.08984375" style="91" customWidth="1"/>
    <col min="6412" max="6657" width="9" style="91"/>
    <col min="6658" max="6658" width="23.08984375" style="91" customWidth="1"/>
    <col min="6659" max="6659" width="12.08984375" style="91" customWidth="1"/>
    <col min="6660" max="6660" width="14" style="91" customWidth="1"/>
    <col min="6661" max="6661" width="14.08984375" style="91" customWidth="1"/>
    <col min="6662" max="6662" width="15" style="91" customWidth="1"/>
    <col min="6663" max="6663" width="14.453125" style="91" customWidth="1"/>
    <col min="6664" max="6664" width="12.08984375" style="91" customWidth="1"/>
    <col min="6665" max="6665" width="12.453125" style="91" customWidth="1"/>
    <col min="6666" max="6666" width="10.08984375" style="91" customWidth="1"/>
    <col min="6667" max="6667" width="12.08984375" style="91" customWidth="1"/>
    <col min="6668" max="6913" width="9" style="91"/>
    <col min="6914" max="6914" width="23.08984375" style="91" customWidth="1"/>
    <col min="6915" max="6915" width="12.08984375" style="91" customWidth="1"/>
    <col min="6916" max="6916" width="14" style="91" customWidth="1"/>
    <col min="6917" max="6917" width="14.08984375" style="91" customWidth="1"/>
    <col min="6918" max="6918" width="15" style="91" customWidth="1"/>
    <col min="6919" max="6919" width="14.453125" style="91" customWidth="1"/>
    <col min="6920" max="6920" width="12.08984375" style="91" customWidth="1"/>
    <col min="6921" max="6921" width="12.453125" style="91" customWidth="1"/>
    <col min="6922" max="6922" width="10.08984375" style="91" customWidth="1"/>
    <col min="6923" max="6923" width="12.08984375" style="91" customWidth="1"/>
    <col min="6924" max="7169" width="9" style="91"/>
    <col min="7170" max="7170" width="23.08984375" style="91" customWidth="1"/>
    <col min="7171" max="7171" width="12.08984375" style="91" customWidth="1"/>
    <col min="7172" max="7172" width="14" style="91" customWidth="1"/>
    <col min="7173" max="7173" width="14.08984375" style="91" customWidth="1"/>
    <col min="7174" max="7174" width="15" style="91" customWidth="1"/>
    <col min="7175" max="7175" width="14.453125" style="91" customWidth="1"/>
    <col min="7176" max="7176" width="12.08984375" style="91" customWidth="1"/>
    <col min="7177" max="7177" width="12.453125" style="91" customWidth="1"/>
    <col min="7178" max="7178" width="10.08984375" style="91" customWidth="1"/>
    <col min="7179" max="7179" width="12.08984375" style="91" customWidth="1"/>
    <col min="7180" max="7425" width="9" style="91"/>
    <col min="7426" max="7426" width="23.08984375" style="91" customWidth="1"/>
    <col min="7427" max="7427" width="12.08984375" style="91" customWidth="1"/>
    <col min="7428" max="7428" width="14" style="91" customWidth="1"/>
    <col min="7429" max="7429" width="14.08984375" style="91" customWidth="1"/>
    <col min="7430" max="7430" width="15" style="91" customWidth="1"/>
    <col min="7431" max="7431" width="14.453125" style="91" customWidth="1"/>
    <col min="7432" max="7432" width="12.08984375" style="91" customWidth="1"/>
    <col min="7433" max="7433" width="12.453125" style="91" customWidth="1"/>
    <col min="7434" max="7434" width="10.08984375" style="91" customWidth="1"/>
    <col min="7435" max="7435" width="12.08984375" style="91" customWidth="1"/>
    <col min="7436" max="7681" width="9" style="91"/>
    <col min="7682" max="7682" width="23.08984375" style="91" customWidth="1"/>
    <col min="7683" max="7683" width="12.08984375" style="91" customWidth="1"/>
    <col min="7684" max="7684" width="14" style="91" customWidth="1"/>
    <col min="7685" max="7685" width="14.08984375" style="91" customWidth="1"/>
    <col min="7686" max="7686" width="15" style="91" customWidth="1"/>
    <col min="7687" max="7687" width="14.453125" style="91" customWidth="1"/>
    <col min="7688" max="7688" width="12.08984375" style="91" customWidth="1"/>
    <col min="7689" max="7689" width="12.453125" style="91" customWidth="1"/>
    <col min="7690" max="7690" width="10.08984375" style="91" customWidth="1"/>
    <col min="7691" max="7691" width="12.08984375" style="91" customWidth="1"/>
    <col min="7692" max="7937" width="9" style="91"/>
    <col min="7938" max="7938" width="23.08984375" style="91" customWidth="1"/>
    <col min="7939" max="7939" width="12.08984375" style="91" customWidth="1"/>
    <col min="7940" max="7940" width="14" style="91" customWidth="1"/>
    <col min="7941" max="7941" width="14.08984375" style="91" customWidth="1"/>
    <col min="7942" max="7942" width="15" style="91" customWidth="1"/>
    <col min="7943" max="7943" width="14.453125" style="91" customWidth="1"/>
    <col min="7944" max="7944" width="12.08984375" style="91" customWidth="1"/>
    <col min="7945" max="7945" width="12.453125" style="91" customWidth="1"/>
    <col min="7946" max="7946" width="10.08984375" style="91" customWidth="1"/>
    <col min="7947" max="7947" width="12.08984375" style="91" customWidth="1"/>
    <col min="7948" max="8193" width="9" style="91"/>
    <col min="8194" max="8194" width="23.08984375" style="91" customWidth="1"/>
    <col min="8195" max="8195" width="12.08984375" style="91" customWidth="1"/>
    <col min="8196" max="8196" width="14" style="91" customWidth="1"/>
    <col min="8197" max="8197" width="14.08984375" style="91" customWidth="1"/>
    <col min="8198" max="8198" width="15" style="91" customWidth="1"/>
    <col min="8199" max="8199" width="14.453125" style="91" customWidth="1"/>
    <col min="8200" max="8200" width="12.08984375" style="91" customWidth="1"/>
    <col min="8201" max="8201" width="12.453125" style="91" customWidth="1"/>
    <col min="8202" max="8202" width="10.08984375" style="91" customWidth="1"/>
    <col min="8203" max="8203" width="12.08984375" style="91" customWidth="1"/>
    <col min="8204" max="8449" width="9" style="91"/>
    <col min="8450" max="8450" width="23.08984375" style="91" customWidth="1"/>
    <col min="8451" max="8451" width="12.08984375" style="91" customWidth="1"/>
    <col min="8452" max="8452" width="14" style="91" customWidth="1"/>
    <col min="8453" max="8453" width="14.08984375" style="91" customWidth="1"/>
    <col min="8454" max="8454" width="15" style="91" customWidth="1"/>
    <col min="8455" max="8455" width="14.453125" style="91" customWidth="1"/>
    <col min="8456" max="8456" width="12.08984375" style="91" customWidth="1"/>
    <col min="8457" max="8457" width="12.453125" style="91" customWidth="1"/>
    <col min="8458" max="8458" width="10.08984375" style="91" customWidth="1"/>
    <col min="8459" max="8459" width="12.08984375" style="91" customWidth="1"/>
    <col min="8460" max="8705" width="9" style="91"/>
    <col min="8706" max="8706" width="23.08984375" style="91" customWidth="1"/>
    <col min="8707" max="8707" width="12.08984375" style="91" customWidth="1"/>
    <col min="8708" max="8708" width="14" style="91" customWidth="1"/>
    <col min="8709" max="8709" width="14.08984375" style="91" customWidth="1"/>
    <col min="8710" max="8710" width="15" style="91" customWidth="1"/>
    <col min="8711" max="8711" width="14.453125" style="91" customWidth="1"/>
    <col min="8712" max="8712" width="12.08984375" style="91" customWidth="1"/>
    <col min="8713" max="8713" width="12.453125" style="91" customWidth="1"/>
    <col min="8714" max="8714" width="10.08984375" style="91" customWidth="1"/>
    <col min="8715" max="8715" width="12.08984375" style="91" customWidth="1"/>
    <col min="8716" max="8961" width="9" style="91"/>
    <col min="8962" max="8962" width="23.08984375" style="91" customWidth="1"/>
    <col min="8963" max="8963" width="12.08984375" style="91" customWidth="1"/>
    <col min="8964" max="8964" width="14" style="91" customWidth="1"/>
    <col min="8965" max="8965" width="14.08984375" style="91" customWidth="1"/>
    <col min="8966" max="8966" width="15" style="91" customWidth="1"/>
    <col min="8967" max="8967" width="14.453125" style="91" customWidth="1"/>
    <col min="8968" max="8968" width="12.08984375" style="91" customWidth="1"/>
    <col min="8969" max="8969" width="12.453125" style="91" customWidth="1"/>
    <col min="8970" max="8970" width="10.08984375" style="91" customWidth="1"/>
    <col min="8971" max="8971" width="12.08984375" style="91" customWidth="1"/>
    <col min="8972" max="9217" width="9" style="91"/>
    <col min="9218" max="9218" width="23.08984375" style="91" customWidth="1"/>
    <col min="9219" max="9219" width="12.08984375" style="91" customWidth="1"/>
    <col min="9220" max="9220" width="14" style="91" customWidth="1"/>
    <col min="9221" max="9221" width="14.08984375" style="91" customWidth="1"/>
    <col min="9222" max="9222" width="15" style="91" customWidth="1"/>
    <col min="9223" max="9223" width="14.453125" style="91" customWidth="1"/>
    <col min="9224" max="9224" width="12.08984375" style="91" customWidth="1"/>
    <col min="9225" max="9225" width="12.453125" style="91" customWidth="1"/>
    <col min="9226" max="9226" width="10.08984375" style="91" customWidth="1"/>
    <col min="9227" max="9227" width="12.08984375" style="91" customWidth="1"/>
    <col min="9228" max="9473" width="9" style="91"/>
    <col min="9474" max="9474" width="23.08984375" style="91" customWidth="1"/>
    <col min="9475" max="9475" width="12.08984375" style="91" customWidth="1"/>
    <col min="9476" max="9476" width="14" style="91" customWidth="1"/>
    <col min="9477" max="9477" width="14.08984375" style="91" customWidth="1"/>
    <col min="9478" max="9478" width="15" style="91" customWidth="1"/>
    <col min="9479" max="9479" width="14.453125" style="91" customWidth="1"/>
    <col min="9480" max="9480" width="12.08984375" style="91" customWidth="1"/>
    <col min="9481" max="9481" width="12.453125" style="91" customWidth="1"/>
    <col min="9482" max="9482" width="10.08984375" style="91" customWidth="1"/>
    <col min="9483" max="9483" width="12.08984375" style="91" customWidth="1"/>
    <col min="9484" max="9729" width="9" style="91"/>
    <col min="9730" max="9730" width="23.08984375" style="91" customWidth="1"/>
    <col min="9731" max="9731" width="12.08984375" style="91" customWidth="1"/>
    <col min="9732" max="9732" width="14" style="91" customWidth="1"/>
    <col min="9733" max="9733" width="14.08984375" style="91" customWidth="1"/>
    <col min="9734" max="9734" width="15" style="91" customWidth="1"/>
    <col min="9735" max="9735" width="14.453125" style="91" customWidth="1"/>
    <col min="9736" max="9736" width="12.08984375" style="91" customWidth="1"/>
    <col min="9737" max="9737" width="12.453125" style="91" customWidth="1"/>
    <col min="9738" max="9738" width="10.08984375" style="91" customWidth="1"/>
    <col min="9739" max="9739" width="12.08984375" style="91" customWidth="1"/>
    <col min="9740" max="9985" width="9" style="91"/>
    <col min="9986" max="9986" width="23.08984375" style="91" customWidth="1"/>
    <col min="9987" max="9987" width="12.08984375" style="91" customWidth="1"/>
    <col min="9988" max="9988" width="14" style="91" customWidth="1"/>
    <col min="9989" max="9989" width="14.08984375" style="91" customWidth="1"/>
    <col min="9990" max="9990" width="15" style="91" customWidth="1"/>
    <col min="9991" max="9991" width="14.453125" style="91" customWidth="1"/>
    <col min="9992" max="9992" width="12.08984375" style="91" customWidth="1"/>
    <col min="9993" max="9993" width="12.453125" style="91" customWidth="1"/>
    <col min="9994" max="9994" width="10.08984375" style="91" customWidth="1"/>
    <col min="9995" max="9995" width="12.08984375" style="91" customWidth="1"/>
    <col min="9996" max="10241" width="9" style="91"/>
    <col min="10242" max="10242" width="23.08984375" style="91" customWidth="1"/>
    <col min="10243" max="10243" width="12.08984375" style="91" customWidth="1"/>
    <col min="10244" max="10244" width="14" style="91" customWidth="1"/>
    <col min="10245" max="10245" width="14.08984375" style="91" customWidth="1"/>
    <col min="10246" max="10246" width="15" style="91" customWidth="1"/>
    <col min="10247" max="10247" width="14.453125" style="91" customWidth="1"/>
    <col min="10248" max="10248" width="12.08984375" style="91" customWidth="1"/>
    <col min="10249" max="10249" width="12.453125" style="91" customWidth="1"/>
    <col min="10250" max="10250" width="10.08984375" style="91" customWidth="1"/>
    <col min="10251" max="10251" width="12.08984375" style="91" customWidth="1"/>
    <col min="10252" max="10497" width="9" style="91"/>
    <col min="10498" max="10498" width="23.08984375" style="91" customWidth="1"/>
    <col min="10499" max="10499" width="12.08984375" style="91" customWidth="1"/>
    <col min="10500" max="10500" width="14" style="91" customWidth="1"/>
    <col min="10501" max="10501" width="14.08984375" style="91" customWidth="1"/>
    <col min="10502" max="10502" width="15" style="91" customWidth="1"/>
    <col min="10503" max="10503" width="14.453125" style="91" customWidth="1"/>
    <col min="10504" max="10504" width="12.08984375" style="91" customWidth="1"/>
    <col min="10505" max="10505" width="12.453125" style="91" customWidth="1"/>
    <col min="10506" max="10506" width="10.08984375" style="91" customWidth="1"/>
    <col min="10507" max="10507" width="12.08984375" style="91" customWidth="1"/>
    <col min="10508" max="10753" width="9" style="91"/>
    <col min="10754" max="10754" width="23.08984375" style="91" customWidth="1"/>
    <col min="10755" max="10755" width="12.08984375" style="91" customWidth="1"/>
    <col min="10756" max="10756" width="14" style="91" customWidth="1"/>
    <col min="10757" max="10757" width="14.08984375" style="91" customWidth="1"/>
    <col min="10758" max="10758" width="15" style="91" customWidth="1"/>
    <col min="10759" max="10759" width="14.453125" style="91" customWidth="1"/>
    <col min="10760" max="10760" width="12.08984375" style="91" customWidth="1"/>
    <col min="10761" max="10761" width="12.453125" style="91" customWidth="1"/>
    <col min="10762" max="10762" width="10.08984375" style="91" customWidth="1"/>
    <col min="10763" max="10763" width="12.08984375" style="91" customWidth="1"/>
    <col min="10764" max="11009" width="9" style="91"/>
    <col min="11010" max="11010" width="23.08984375" style="91" customWidth="1"/>
    <col min="11011" max="11011" width="12.08984375" style="91" customWidth="1"/>
    <col min="11012" max="11012" width="14" style="91" customWidth="1"/>
    <col min="11013" max="11013" width="14.08984375" style="91" customWidth="1"/>
    <col min="11014" max="11014" width="15" style="91" customWidth="1"/>
    <col min="11015" max="11015" width="14.453125" style="91" customWidth="1"/>
    <col min="11016" max="11016" width="12.08984375" style="91" customWidth="1"/>
    <col min="11017" max="11017" width="12.453125" style="91" customWidth="1"/>
    <col min="11018" max="11018" width="10.08984375" style="91" customWidth="1"/>
    <col min="11019" max="11019" width="12.08984375" style="91" customWidth="1"/>
    <col min="11020" max="11265" width="9" style="91"/>
    <col min="11266" max="11266" width="23.08984375" style="91" customWidth="1"/>
    <col min="11267" max="11267" width="12.08984375" style="91" customWidth="1"/>
    <col min="11268" max="11268" width="14" style="91" customWidth="1"/>
    <col min="11269" max="11269" width="14.08984375" style="91" customWidth="1"/>
    <col min="11270" max="11270" width="15" style="91" customWidth="1"/>
    <col min="11271" max="11271" width="14.453125" style="91" customWidth="1"/>
    <col min="11272" max="11272" width="12.08984375" style="91" customWidth="1"/>
    <col min="11273" max="11273" width="12.453125" style="91" customWidth="1"/>
    <col min="11274" max="11274" width="10.08984375" style="91" customWidth="1"/>
    <col min="11275" max="11275" width="12.08984375" style="91" customWidth="1"/>
    <col min="11276" max="11521" width="9" style="91"/>
    <col min="11522" max="11522" width="23.08984375" style="91" customWidth="1"/>
    <col min="11523" max="11523" width="12.08984375" style="91" customWidth="1"/>
    <col min="11524" max="11524" width="14" style="91" customWidth="1"/>
    <col min="11525" max="11525" width="14.08984375" style="91" customWidth="1"/>
    <col min="11526" max="11526" width="15" style="91" customWidth="1"/>
    <col min="11527" max="11527" width="14.453125" style="91" customWidth="1"/>
    <col min="11528" max="11528" width="12.08984375" style="91" customWidth="1"/>
    <col min="11529" max="11529" width="12.453125" style="91" customWidth="1"/>
    <col min="11530" max="11530" width="10.08984375" style="91" customWidth="1"/>
    <col min="11531" max="11531" width="12.08984375" style="91" customWidth="1"/>
    <col min="11532" max="11777" width="9" style="91"/>
    <col min="11778" max="11778" width="23.08984375" style="91" customWidth="1"/>
    <col min="11779" max="11779" width="12.08984375" style="91" customWidth="1"/>
    <col min="11780" max="11780" width="14" style="91" customWidth="1"/>
    <col min="11781" max="11781" width="14.08984375" style="91" customWidth="1"/>
    <col min="11782" max="11782" width="15" style="91" customWidth="1"/>
    <col min="11783" max="11783" width="14.453125" style="91" customWidth="1"/>
    <col min="11784" max="11784" width="12.08984375" style="91" customWidth="1"/>
    <col min="11785" max="11785" width="12.453125" style="91" customWidth="1"/>
    <col min="11786" max="11786" width="10.08984375" style="91" customWidth="1"/>
    <col min="11787" max="11787" width="12.08984375" style="91" customWidth="1"/>
    <col min="11788" max="12033" width="9" style="91"/>
    <col min="12034" max="12034" width="23.08984375" style="91" customWidth="1"/>
    <col min="12035" max="12035" width="12.08984375" style="91" customWidth="1"/>
    <col min="12036" max="12036" width="14" style="91" customWidth="1"/>
    <col min="12037" max="12037" width="14.08984375" style="91" customWidth="1"/>
    <col min="12038" max="12038" width="15" style="91" customWidth="1"/>
    <col min="12039" max="12039" width="14.453125" style="91" customWidth="1"/>
    <col min="12040" max="12040" width="12.08984375" style="91" customWidth="1"/>
    <col min="12041" max="12041" width="12.453125" style="91" customWidth="1"/>
    <col min="12042" max="12042" width="10.08984375" style="91" customWidth="1"/>
    <col min="12043" max="12043" width="12.08984375" style="91" customWidth="1"/>
    <col min="12044" max="12289" width="9" style="91"/>
    <col min="12290" max="12290" width="23.08984375" style="91" customWidth="1"/>
    <col min="12291" max="12291" width="12.08984375" style="91" customWidth="1"/>
    <col min="12292" max="12292" width="14" style="91" customWidth="1"/>
    <col min="12293" max="12293" width="14.08984375" style="91" customWidth="1"/>
    <col min="12294" max="12294" width="15" style="91" customWidth="1"/>
    <col min="12295" max="12295" width="14.453125" style="91" customWidth="1"/>
    <col min="12296" max="12296" width="12.08984375" style="91" customWidth="1"/>
    <col min="12297" max="12297" width="12.453125" style="91" customWidth="1"/>
    <col min="12298" max="12298" width="10.08984375" style="91" customWidth="1"/>
    <col min="12299" max="12299" width="12.08984375" style="91" customWidth="1"/>
    <col min="12300" max="12545" width="9" style="91"/>
    <col min="12546" max="12546" width="23.08984375" style="91" customWidth="1"/>
    <col min="12547" max="12547" width="12.08984375" style="91" customWidth="1"/>
    <col min="12548" max="12548" width="14" style="91" customWidth="1"/>
    <col min="12549" max="12549" width="14.08984375" style="91" customWidth="1"/>
    <col min="12550" max="12550" width="15" style="91" customWidth="1"/>
    <col min="12551" max="12551" width="14.453125" style="91" customWidth="1"/>
    <col min="12552" max="12552" width="12.08984375" style="91" customWidth="1"/>
    <col min="12553" max="12553" width="12.453125" style="91" customWidth="1"/>
    <col min="12554" max="12554" width="10.08984375" style="91" customWidth="1"/>
    <col min="12555" max="12555" width="12.08984375" style="91" customWidth="1"/>
    <col min="12556" max="12801" width="9" style="91"/>
    <col min="12802" max="12802" width="23.08984375" style="91" customWidth="1"/>
    <col min="12803" max="12803" width="12.08984375" style="91" customWidth="1"/>
    <col min="12804" max="12804" width="14" style="91" customWidth="1"/>
    <col min="12805" max="12805" width="14.08984375" style="91" customWidth="1"/>
    <col min="12806" max="12806" width="15" style="91" customWidth="1"/>
    <col min="12807" max="12807" width="14.453125" style="91" customWidth="1"/>
    <col min="12808" max="12808" width="12.08984375" style="91" customWidth="1"/>
    <col min="12809" max="12809" width="12.453125" style="91" customWidth="1"/>
    <col min="12810" max="12810" width="10.08984375" style="91" customWidth="1"/>
    <col min="12811" max="12811" width="12.08984375" style="91" customWidth="1"/>
    <col min="12812" max="13057" width="9" style="91"/>
    <col min="13058" max="13058" width="23.08984375" style="91" customWidth="1"/>
    <col min="13059" max="13059" width="12.08984375" style="91" customWidth="1"/>
    <col min="13060" max="13060" width="14" style="91" customWidth="1"/>
    <col min="13061" max="13061" width="14.08984375" style="91" customWidth="1"/>
    <col min="13062" max="13062" width="15" style="91" customWidth="1"/>
    <col min="13063" max="13063" width="14.453125" style="91" customWidth="1"/>
    <col min="13064" max="13064" width="12.08984375" style="91" customWidth="1"/>
    <col min="13065" max="13065" width="12.453125" style="91" customWidth="1"/>
    <col min="13066" max="13066" width="10.08984375" style="91" customWidth="1"/>
    <col min="13067" max="13067" width="12.08984375" style="91" customWidth="1"/>
    <col min="13068" max="13313" width="9" style="91"/>
    <col min="13314" max="13314" width="23.08984375" style="91" customWidth="1"/>
    <col min="13315" max="13315" width="12.08984375" style="91" customWidth="1"/>
    <col min="13316" max="13316" width="14" style="91" customWidth="1"/>
    <col min="13317" max="13317" width="14.08984375" style="91" customWidth="1"/>
    <col min="13318" max="13318" width="15" style="91" customWidth="1"/>
    <col min="13319" max="13319" width="14.453125" style="91" customWidth="1"/>
    <col min="13320" max="13320" width="12.08984375" style="91" customWidth="1"/>
    <col min="13321" max="13321" width="12.453125" style="91" customWidth="1"/>
    <col min="13322" max="13322" width="10.08984375" style="91" customWidth="1"/>
    <col min="13323" max="13323" width="12.08984375" style="91" customWidth="1"/>
    <col min="13324" max="13569" width="9" style="91"/>
    <col min="13570" max="13570" width="23.08984375" style="91" customWidth="1"/>
    <col min="13571" max="13571" width="12.08984375" style="91" customWidth="1"/>
    <col min="13572" max="13572" width="14" style="91" customWidth="1"/>
    <col min="13573" max="13573" width="14.08984375" style="91" customWidth="1"/>
    <col min="13574" max="13574" width="15" style="91" customWidth="1"/>
    <col min="13575" max="13575" width="14.453125" style="91" customWidth="1"/>
    <col min="13576" max="13576" width="12.08984375" style="91" customWidth="1"/>
    <col min="13577" max="13577" width="12.453125" style="91" customWidth="1"/>
    <col min="13578" max="13578" width="10.08984375" style="91" customWidth="1"/>
    <col min="13579" max="13579" width="12.08984375" style="91" customWidth="1"/>
    <col min="13580" max="13825" width="9" style="91"/>
    <col min="13826" max="13826" width="23.08984375" style="91" customWidth="1"/>
    <col min="13827" max="13827" width="12.08984375" style="91" customWidth="1"/>
    <col min="13828" max="13828" width="14" style="91" customWidth="1"/>
    <col min="13829" max="13829" width="14.08984375" style="91" customWidth="1"/>
    <col min="13830" max="13830" width="15" style="91" customWidth="1"/>
    <col min="13831" max="13831" width="14.453125" style="91" customWidth="1"/>
    <col min="13832" max="13832" width="12.08984375" style="91" customWidth="1"/>
    <col min="13833" max="13833" width="12.453125" style="91" customWidth="1"/>
    <col min="13834" max="13834" width="10.08984375" style="91" customWidth="1"/>
    <col min="13835" max="13835" width="12.08984375" style="91" customWidth="1"/>
    <col min="13836" max="14081" width="9" style="91"/>
    <col min="14082" max="14082" width="23.08984375" style="91" customWidth="1"/>
    <col min="14083" max="14083" width="12.08984375" style="91" customWidth="1"/>
    <col min="14084" max="14084" width="14" style="91" customWidth="1"/>
    <col min="14085" max="14085" width="14.08984375" style="91" customWidth="1"/>
    <col min="14086" max="14086" width="15" style="91" customWidth="1"/>
    <col min="14087" max="14087" width="14.453125" style="91" customWidth="1"/>
    <col min="14088" max="14088" width="12.08984375" style="91" customWidth="1"/>
    <col min="14089" max="14089" width="12.453125" style="91" customWidth="1"/>
    <col min="14090" max="14090" width="10.08984375" style="91" customWidth="1"/>
    <col min="14091" max="14091" width="12.08984375" style="91" customWidth="1"/>
    <col min="14092" max="14337" width="9" style="91"/>
    <col min="14338" max="14338" width="23.08984375" style="91" customWidth="1"/>
    <col min="14339" max="14339" width="12.08984375" style="91" customWidth="1"/>
    <col min="14340" max="14340" width="14" style="91" customWidth="1"/>
    <col min="14341" max="14341" width="14.08984375" style="91" customWidth="1"/>
    <col min="14342" max="14342" width="15" style="91" customWidth="1"/>
    <col min="14343" max="14343" width="14.453125" style="91" customWidth="1"/>
    <col min="14344" max="14344" width="12.08984375" style="91" customWidth="1"/>
    <col min="14345" max="14345" width="12.453125" style="91" customWidth="1"/>
    <col min="14346" max="14346" width="10.08984375" style="91" customWidth="1"/>
    <col min="14347" max="14347" width="12.08984375" style="91" customWidth="1"/>
    <col min="14348" max="14593" width="9" style="91"/>
    <col min="14594" max="14594" width="23.08984375" style="91" customWidth="1"/>
    <col min="14595" max="14595" width="12.08984375" style="91" customWidth="1"/>
    <col min="14596" max="14596" width="14" style="91" customWidth="1"/>
    <col min="14597" max="14597" width="14.08984375" style="91" customWidth="1"/>
    <col min="14598" max="14598" width="15" style="91" customWidth="1"/>
    <col min="14599" max="14599" width="14.453125" style="91" customWidth="1"/>
    <col min="14600" max="14600" width="12.08984375" style="91" customWidth="1"/>
    <col min="14601" max="14601" width="12.453125" style="91" customWidth="1"/>
    <col min="14602" max="14602" width="10.08984375" style="91" customWidth="1"/>
    <col min="14603" max="14603" width="12.08984375" style="91" customWidth="1"/>
    <col min="14604" max="14849" width="9" style="91"/>
    <col min="14850" max="14850" width="23.08984375" style="91" customWidth="1"/>
    <col min="14851" max="14851" width="12.08984375" style="91" customWidth="1"/>
    <col min="14852" max="14852" width="14" style="91" customWidth="1"/>
    <col min="14853" max="14853" width="14.08984375" style="91" customWidth="1"/>
    <col min="14854" max="14854" width="15" style="91" customWidth="1"/>
    <col min="14855" max="14855" width="14.453125" style="91" customWidth="1"/>
    <col min="14856" max="14856" width="12.08984375" style="91" customWidth="1"/>
    <col min="14857" max="14857" width="12.453125" style="91" customWidth="1"/>
    <col min="14858" max="14858" width="10.08984375" style="91" customWidth="1"/>
    <col min="14859" max="14859" width="12.08984375" style="91" customWidth="1"/>
    <col min="14860" max="15105" width="9" style="91"/>
    <col min="15106" max="15106" width="23.08984375" style="91" customWidth="1"/>
    <col min="15107" max="15107" width="12.08984375" style="91" customWidth="1"/>
    <col min="15108" max="15108" width="14" style="91" customWidth="1"/>
    <col min="15109" max="15109" width="14.08984375" style="91" customWidth="1"/>
    <col min="15110" max="15110" width="15" style="91" customWidth="1"/>
    <col min="15111" max="15111" width="14.453125" style="91" customWidth="1"/>
    <col min="15112" max="15112" width="12.08984375" style="91" customWidth="1"/>
    <col min="15113" max="15113" width="12.453125" style="91" customWidth="1"/>
    <col min="15114" max="15114" width="10.08984375" style="91" customWidth="1"/>
    <col min="15115" max="15115" width="12.08984375" style="91" customWidth="1"/>
    <col min="15116" max="15361" width="9" style="91"/>
    <col min="15362" max="15362" width="23.08984375" style="91" customWidth="1"/>
    <col min="15363" max="15363" width="12.08984375" style="91" customWidth="1"/>
    <col min="15364" max="15364" width="14" style="91" customWidth="1"/>
    <col min="15365" max="15365" width="14.08984375" style="91" customWidth="1"/>
    <col min="15366" max="15366" width="15" style="91" customWidth="1"/>
    <col min="15367" max="15367" width="14.453125" style="91" customWidth="1"/>
    <col min="15368" max="15368" width="12.08984375" style="91" customWidth="1"/>
    <col min="15369" max="15369" width="12.453125" style="91" customWidth="1"/>
    <col min="15370" max="15370" width="10.08984375" style="91" customWidth="1"/>
    <col min="15371" max="15371" width="12.08984375" style="91" customWidth="1"/>
    <col min="15372" max="15617" width="9" style="91"/>
    <col min="15618" max="15618" width="23.08984375" style="91" customWidth="1"/>
    <col min="15619" max="15619" width="12.08984375" style="91" customWidth="1"/>
    <col min="15620" max="15620" width="14" style="91" customWidth="1"/>
    <col min="15621" max="15621" width="14.08984375" style="91" customWidth="1"/>
    <col min="15622" max="15622" width="15" style="91" customWidth="1"/>
    <col min="15623" max="15623" width="14.453125" style="91" customWidth="1"/>
    <col min="15624" max="15624" width="12.08984375" style="91" customWidth="1"/>
    <col min="15625" max="15625" width="12.453125" style="91" customWidth="1"/>
    <col min="15626" max="15626" width="10.08984375" style="91" customWidth="1"/>
    <col min="15627" max="15627" width="12.08984375" style="91" customWidth="1"/>
    <col min="15628" max="15873" width="9" style="91"/>
    <col min="15874" max="15874" width="23.08984375" style="91" customWidth="1"/>
    <col min="15875" max="15875" width="12.08984375" style="91" customWidth="1"/>
    <col min="15876" max="15876" width="14" style="91" customWidth="1"/>
    <col min="15877" max="15877" width="14.08984375" style="91" customWidth="1"/>
    <col min="15878" max="15878" width="15" style="91" customWidth="1"/>
    <col min="15879" max="15879" width="14.453125" style="91" customWidth="1"/>
    <col min="15880" max="15880" width="12.08984375" style="91" customWidth="1"/>
    <col min="15881" max="15881" width="12.453125" style="91" customWidth="1"/>
    <col min="15882" max="15882" width="10.08984375" style="91" customWidth="1"/>
    <col min="15883" max="15883" width="12.08984375" style="91" customWidth="1"/>
    <col min="15884" max="16129" width="9" style="91"/>
    <col min="16130" max="16130" width="23.08984375" style="91" customWidth="1"/>
    <col min="16131" max="16131" width="12.08984375" style="91" customWidth="1"/>
    <col min="16132" max="16132" width="14" style="91" customWidth="1"/>
    <col min="16133" max="16133" width="14.08984375" style="91" customWidth="1"/>
    <col min="16134" max="16134" width="15" style="91" customWidth="1"/>
    <col min="16135" max="16135" width="14.453125" style="91" customWidth="1"/>
    <col min="16136" max="16136" width="12.08984375" style="91" customWidth="1"/>
    <col min="16137" max="16137" width="12.453125" style="91" customWidth="1"/>
    <col min="16138" max="16138" width="10.08984375" style="91" customWidth="1"/>
    <col min="16139" max="16139" width="12.08984375" style="91" customWidth="1"/>
    <col min="16140" max="16384" width="9" style="91"/>
  </cols>
  <sheetData>
    <row r="1" spans="1:17">
      <c r="A1" s="91" t="s">
        <v>3837</v>
      </c>
    </row>
    <row r="2" spans="1:17">
      <c r="A2" s="91" t="s">
        <v>3838</v>
      </c>
      <c r="D2" s="89"/>
      <c r="F2" s="89"/>
    </row>
    <row r="3" spans="1:17">
      <c r="A3" s="91" t="s">
        <v>3839</v>
      </c>
    </row>
    <row r="4" spans="1:17">
      <c r="A4" s="315" t="s">
        <v>3840</v>
      </c>
      <c r="B4" s="315"/>
      <c r="C4" s="315" t="s">
        <v>3841</v>
      </c>
      <c r="D4" s="315"/>
      <c r="E4" s="315"/>
      <c r="F4" s="326" t="s">
        <v>3842</v>
      </c>
      <c r="G4" s="327"/>
      <c r="H4" s="328"/>
    </row>
    <row r="5" spans="1:17" s="89" customFormat="1" ht="26">
      <c r="A5" s="93" t="s">
        <v>3843</v>
      </c>
      <c r="B5" s="93" t="s">
        <v>3844</v>
      </c>
      <c r="C5" s="93" t="s">
        <v>3845</v>
      </c>
      <c r="D5" s="93" t="s">
        <v>3846</v>
      </c>
      <c r="E5" s="93" t="s">
        <v>3847</v>
      </c>
      <c r="F5" s="93" t="s">
        <v>3848</v>
      </c>
      <c r="G5" s="93" t="s">
        <v>3846</v>
      </c>
      <c r="H5" s="93" t="s">
        <v>3849</v>
      </c>
    </row>
    <row r="6" spans="1:17">
      <c r="A6" s="315" t="s">
        <v>3850</v>
      </c>
      <c r="B6" s="92" t="s">
        <v>3851</v>
      </c>
      <c r="C6" s="94">
        <v>0.47699999999999998</v>
      </c>
      <c r="D6" s="92" t="s">
        <v>3852</v>
      </c>
      <c r="E6" s="92">
        <v>100</v>
      </c>
      <c r="F6" s="92">
        <f>C6*E6/100</f>
        <v>0.47699999999999998</v>
      </c>
      <c r="G6" s="92" t="s">
        <v>3852</v>
      </c>
      <c r="H6" s="95" t="s">
        <v>3853</v>
      </c>
    </row>
    <row r="7" spans="1:17">
      <c r="A7" s="315"/>
      <c r="B7" s="92" t="s">
        <v>3854</v>
      </c>
      <c r="C7" s="94">
        <v>0.44</v>
      </c>
      <c r="D7" s="92" t="s">
        <v>3852</v>
      </c>
      <c r="E7" s="92">
        <v>100</v>
      </c>
      <c r="F7" s="92">
        <f>C7*E7/100</f>
        <v>0.44</v>
      </c>
      <c r="G7" s="92" t="s">
        <v>3852</v>
      </c>
      <c r="H7" s="95" t="s">
        <v>3853</v>
      </c>
    </row>
    <row r="8" spans="1:17">
      <c r="A8" s="322" t="s">
        <v>3855</v>
      </c>
      <c r="B8" s="92" t="s">
        <v>3851</v>
      </c>
      <c r="C8" s="92"/>
      <c r="D8" s="92" t="s">
        <v>3852</v>
      </c>
      <c r="E8" s="92"/>
      <c r="F8" s="96"/>
      <c r="G8" s="92" t="s">
        <v>3852</v>
      </c>
      <c r="H8" s="96"/>
    </row>
    <row r="9" spans="1:17">
      <c r="A9" s="324"/>
      <c r="B9" s="92" t="s">
        <v>3854</v>
      </c>
      <c r="C9" s="92"/>
      <c r="D9" s="92" t="s">
        <v>3852</v>
      </c>
      <c r="E9" s="92"/>
      <c r="F9" s="96"/>
      <c r="G9" s="92" t="s">
        <v>3852</v>
      </c>
      <c r="H9" s="96"/>
      <c r="I9" s="90"/>
      <c r="J9" s="90"/>
    </row>
    <row r="10" spans="1:17">
      <c r="A10" s="324"/>
      <c r="B10" s="92"/>
      <c r="C10" s="92"/>
      <c r="D10" s="92"/>
      <c r="E10" s="92"/>
      <c r="F10" s="96"/>
      <c r="G10" s="92"/>
      <c r="H10" s="96"/>
    </row>
    <row r="11" spans="1:17">
      <c r="A11" s="323"/>
      <c r="B11" s="97"/>
      <c r="C11" s="96"/>
      <c r="D11" s="92"/>
      <c r="E11" s="96"/>
      <c r="F11" s="96"/>
      <c r="G11" s="92"/>
      <c r="H11" s="96"/>
    </row>
    <row r="12" spans="1:17">
      <c r="A12" s="325" t="s">
        <v>3856</v>
      </c>
      <c r="B12" s="325"/>
      <c r="C12" s="325"/>
      <c r="D12" s="325"/>
      <c r="E12" s="325"/>
      <c r="F12" s="325"/>
      <c r="G12" s="325"/>
      <c r="H12" s="325"/>
    </row>
    <row r="14" spans="1:17">
      <c r="A14" s="91" t="s">
        <v>3857</v>
      </c>
    </row>
    <row r="15" spans="1:17" s="90" customFormat="1">
      <c r="A15" s="315" t="s">
        <v>3858</v>
      </c>
      <c r="B15" s="315"/>
      <c r="C15" s="326" t="s">
        <v>3842</v>
      </c>
      <c r="D15" s="327"/>
      <c r="E15" s="328"/>
      <c r="I15" s="91"/>
      <c r="J15" s="91"/>
      <c r="K15" s="91"/>
      <c r="L15" s="91"/>
      <c r="M15" s="91"/>
      <c r="N15" s="91"/>
      <c r="O15" s="91"/>
      <c r="P15" s="91"/>
      <c r="Q15" s="91"/>
    </row>
    <row r="16" spans="1:17" s="90" customFormat="1" ht="13.5">
      <c r="A16" s="92" t="s">
        <v>3843</v>
      </c>
      <c r="B16" s="98" t="s">
        <v>3844</v>
      </c>
      <c r="C16" s="93" t="s">
        <v>3845</v>
      </c>
      <c r="D16" s="93" t="s">
        <v>3846</v>
      </c>
      <c r="E16" s="93" t="s">
        <v>3849</v>
      </c>
      <c r="I16" s="91"/>
      <c r="J16" s="91"/>
      <c r="K16" s="91"/>
      <c r="L16" s="91"/>
      <c r="M16" s="91"/>
      <c r="N16" s="91"/>
      <c r="O16" s="91"/>
      <c r="P16" s="91"/>
      <c r="Q16" s="91"/>
    </row>
    <row r="17" spans="1:17" s="90" customFormat="1">
      <c r="A17" s="315" t="s">
        <v>3850</v>
      </c>
      <c r="B17" s="99" t="s">
        <v>3859</v>
      </c>
      <c r="C17" s="94">
        <v>0.44</v>
      </c>
      <c r="D17" s="92" t="s">
        <v>3852</v>
      </c>
      <c r="E17" s="93" t="s">
        <v>3853</v>
      </c>
      <c r="F17" s="100"/>
      <c r="G17" s="100"/>
      <c r="I17" s="91"/>
      <c r="J17" s="91"/>
      <c r="K17" s="91"/>
      <c r="L17" s="91"/>
      <c r="M17" s="91"/>
      <c r="N17" s="91"/>
      <c r="O17" s="91"/>
      <c r="P17" s="91"/>
      <c r="Q17" s="91"/>
    </row>
    <row r="18" spans="1:17" s="90" customFormat="1">
      <c r="A18" s="315"/>
      <c r="B18" s="99" t="s">
        <v>3860</v>
      </c>
      <c r="C18" s="94">
        <v>3.6</v>
      </c>
      <c r="D18" s="92" t="s">
        <v>3852</v>
      </c>
      <c r="E18" s="93" t="s">
        <v>3853</v>
      </c>
      <c r="F18" s="100"/>
      <c r="G18" s="100"/>
      <c r="I18" s="91"/>
      <c r="J18" s="91"/>
      <c r="K18" s="91"/>
      <c r="L18" s="91"/>
      <c r="M18" s="91"/>
      <c r="N18" s="91"/>
      <c r="O18" s="91"/>
      <c r="P18" s="91"/>
      <c r="Q18" s="91"/>
    </row>
    <row r="19" spans="1:17" s="90" customFormat="1">
      <c r="A19" s="315"/>
      <c r="B19" s="99" t="s">
        <v>3861</v>
      </c>
      <c r="C19" s="94">
        <v>1.62</v>
      </c>
      <c r="D19" s="92" t="s">
        <v>3852</v>
      </c>
      <c r="E19" s="93" t="s">
        <v>3853</v>
      </c>
      <c r="F19" s="100"/>
      <c r="G19" s="100"/>
      <c r="I19" s="91"/>
      <c r="J19" s="91"/>
      <c r="K19" s="91"/>
      <c r="L19" s="91"/>
      <c r="M19" s="91"/>
      <c r="N19" s="91"/>
      <c r="O19" s="91"/>
      <c r="P19" s="91"/>
      <c r="Q19" s="91"/>
    </row>
    <row r="20" spans="1:17" s="90" customFormat="1">
      <c r="A20" s="315"/>
      <c r="B20" s="99" t="s">
        <v>3862</v>
      </c>
      <c r="C20" s="94">
        <v>2.2400000000000002</v>
      </c>
      <c r="D20" s="92" t="s">
        <v>3852</v>
      </c>
      <c r="E20" s="93" t="s">
        <v>3853</v>
      </c>
      <c r="F20" s="100"/>
      <c r="G20" s="100"/>
      <c r="I20" s="91"/>
      <c r="J20" s="91"/>
      <c r="K20" s="91"/>
      <c r="L20" s="91"/>
      <c r="M20" s="91"/>
      <c r="N20" s="91"/>
      <c r="O20" s="91"/>
      <c r="P20" s="91"/>
      <c r="Q20" s="91"/>
    </row>
    <row r="21" spans="1:17" s="90" customFormat="1">
      <c r="A21" s="315"/>
      <c r="B21" s="99" t="s">
        <v>3863</v>
      </c>
      <c r="C21" s="94">
        <v>2.85</v>
      </c>
      <c r="D21" s="92" t="s">
        <v>3852</v>
      </c>
      <c r="E21" s="93" t="s">
        <v>3853</v>
      </c>
      <c r="F21" s="100"/>
      <c r="G21" s="100"/>
      <c r="I21" s="91"/>
      <c r="J21" s="91"/>
      <c r="K21" s="91"/>
      <c r="L21" s="91"/>
      <c r="M21" s="91"/>
      <c r="N21" s="91"/>
      <c r="O21" s="91"/>
      <c r="P21" s="91"/>
      <c r="Q21" s="91"/>
    </row>
    <row r="22" spans="1:17" s="90" customFormat="1">
      <c r="A22" s="315" t="s">
        <v>3855</v>
      </c>
      <c r="B22" s="99" t="s">
        <v>3859</v>
      </c>
      <c r="C22" s="92"/>
      <c r="D22" s="92" t="s">
        <v>3852</v>
      </c>
      <c r="E22" s="92"/>
      <c r="I22" s="91"/>
      <c r="J22" s="91"/>
      <c r="K22" s="91"/>
      <c r="L22" s="91"/>
      <c r="M22" s="91"/>
      <c r="N22" s="91"/>
      <c r="O22" s="91"/>
      <c r="P22" s="91"/>
      <c r="Q22" s="91"/>
    </row>
    <row r="23" spans="1:17" s="90" customFormat="1">
      <c r="A23" s="315"/>
      <c r="B23" s="99" t="s">
        <v>3860</v>
      </c>
      <c r="C23" s="97"/>
      <c r="D23" s="92" t="s">
        <v>3852</v>
      </c>
      <c r="E23" s="97"/>
      <c r="I23" s="91"/>
      <c r="J23" s="91"/>
      <c r="K23" s="91"/>
      <c r="L23" s="91"/>
      <c r="M23" s="91"/>
      <c r="N23" s="91"/>
      <c r="O23" s="91"/>
      <c r="P23" s="91"/>
      <c r="Q23" s="91"/>
    </row>
    <row r="24" spans="1:17" s="90" customFormat="1">
      <c r="A24" s="315"/>
      <c r="B24" s="99" t="s">
        <v>3861</v>
      </c>
      <c r="C24" s="97"/>
      <c r="D24" s="92" t="s">
        <v>3852</v>
      </c>
      <c r="E24" s="97"/>
      <c r="I24" s="91"/>
      <c r="J24" s="91"/>
      <c r="K24" s="91"/>
      <c r="L24" s="91"/>
      <c r="M24" s="91"/>
      <c r="N24" s="91"/>
      <c r="O24" s="91"/>
      <c r="P24" s="91"/>
      <c r="Q24" s="91"/>
    </row>
    <row r="25" spans="1:17" s="90" customFormat="1">
      <c r="A25" s="315"/>
      <c r="B25" s="99" t="s">
        <v>3862</v>
      </c>
      <c r="C25" s="97"/>
      <c r="D25" s="92" t="s">
        <v>3852</v>
      </c>
      <c r="E25" s="97"/>
      <c r="I25" s="91"/>
      <c r="J25" s="91"/>
      <c r="K25" s="91"/>
      <c r="L25" s="91"/>
      <c r="M25" s="91"/>
      <c r="N25" s="91"/>
      <c r="O25" s="91"/>
      <c r="P25" s="91"/>
      <c r="Q25" s="91"/>
    </row>
    <row r="26" spans="1:17" s="90" customFormat="1">
      <c r="A26" s="315"/>
      <c r="B26" s="99" t="s">
        <v>3863</v>
      </c>
      <c r="C26" s="97"/>
      <c r="D26" s="92" t="s">
        <v>3852</v>
      </c>
      <c r="E26" s="97"/>
      <c r="I26" s="91"/>
      <c r="J26" s="91"/>
      <c r="K26" s="91"/>
      <c r="L26" s="91"/>
      <c r="M26" s="91"/>
      <c r="N26" s="91"/>
      <c r="O26" s="91"/>
      <c r="P26" s="91"/>
      <c r="Q26" s="91"/>
    </row>
    <row r="27" spans="1:17" s="90" customFormat="1">
      <c r="A27" s="315"/>
      <c r="B27" s="99"/>
      <c r="C27" s="97"/>
      <c r="D27" s="92"/>
      <c r="E27" s="97"/>
      <c r="I27" s="91"/>
      <c r="J27" s="91"/>
      <c r="K27" s="91"/>
      <c r="L27" s="91"/>
      <c r="M27" s="91"/>
      <c r="N27" s="91"/>
      <c r="O27" s="91"/>
      <c r="P27" s="91"/>
      <c r="Q27" s="91"/>
    </row>
    <row r="28" spans="1:17" s="90" customFormat="1">
      <c r="A28" s="315"/>
      <c r="B28" s="97"/>
      <c r="C28" s="97"/>
      <c r="D28" s="92"/>
      <c r="E28" s="97"/>
      <c r="I28" s="91"/>
      <c r="J28" s="91"/>
      <c r="K28" s="91"/>
      <c r="L28" s="91"/>
      <c r="M28" s="91"/>
      <c r="N28" s="91"/>
      <c r="O28" s="91"/>
      <c r="P28" s="91"/>
      <c r="Q28" s="91"/>
    </row>
    <row r="30" spans="1:17">
      <c r="A30" s="101"/>
      <c r="B30" s="101"/>
      <c r="C30" s="101"/>
      <c r="D30" s="102"/>
      <c r="E30" s="101"/>
      <c r="F30" s="102"/>
    </row>
    <row r="31" spans="1:17">
      <c r="A31" s="91" t="s">
        <v>3864</v>
      </c>
      <c r="D31" s="89"/>
      <c r="F31" s="89"/>
    </row>
    <row r="32" spans="1:17">
      <c r="A32" s="91" t="s">
        <v>3865</v>
      </c>
      <c r="D32" s="89"/>
      <c r="F32" s="89"/>
    </row>
    <row r="33" spans="1:11">
      <c r="A33" s="315" t="s">
        <v>3866</v>
      </c>
      <c r="B33" s="315"/>
      <c r="C33" s="315" t="s">
        <v>3867</v>
      </c>
      <c r="D33" s="315"/>
      <c r="E33" s="326" t="s">
        <v>3842</v>
      </c>
      <c r="F33" s="327"/>
      <c r="G33" s="328"/>
    </row>
    <row r="34" spans="1:11">
      <c r="A34" s="92" t="s">
        <v>3843</v>
      </c>
      <c r="B34" s="92" t="s">
        <v>3844</v>
      </c>
      <c r="C34" s="92" t="s">
        <v>3868</v>
      </c>
      <c r="D34" s="92" t="s">
        <v>3869</v>
      </c>
      <c r="E34" s="92" t="s">
        <v>3848</v>
      </c>
      <c r="F34" s="92" t="s">
        <v>3846</v>
      </c>
      <c r="G34" s="92" t="s">
        <v>3849</v>
      </c>
    </row>
    <row r="35" spans="1:11">
      <c r="A35" s="315" t="s">
        <v>3850</v>
      </c>
      <c r="B35" s="92" t="s">
        <v>3870</v>
      </c>
      <c r="C35" s="92">
        <v>-4</v>
      </c>
      <c r="D35" s="92" t="s">
        <v>3871</v>
      </c>
      <c r="E35" s="92">
        <f>C35/100*44/12</f>
        <v>-0.146666666666667</v>
      </c>
      <c r="F35" s="92" t="s">
        <v>3852</v>
      </c>
      <c r="G35" s="96" t="s">
        <v>3872</v>
      </c>
    </row>
    <row r="36" spans="1:11">
      <c r="A36" s="315"/>
      <c r="B36" s="92" t="s">
        <v>3873</v>
      </c>
      <c r="C36" s="92">
        <v>-0.4</v>
      </c>
      <c r="D36" s="92" t="s">
        <v>3871</v>
      </c>
      <c r="E36" s="92">
        <f>C36/100*44/12</f>
        <v>-1.4666666666666699E-2</v>
      </c>
      <c r="F36" s="92" t="s">
        <v>3852</v>
      </c>
      <c r="G36" s="96" t="s">
        <v>3872</v>
      </c>
    </row>
    <row r="37" spans="1:11">
      <c r="A37" s="315" t="s">
        <v>3855</v>
      </c>
      <c r="B37" s="92" t="s">
        <v>3870</v>
      </c>
      <c r="C37" s="96"/>
      <c r="D37" s="96"/>
      <c r="E37" s="96"/>
      <c r="F37" s="92" t="s">
        <v>3852</v>
      </c>
      <c r="G37" s="96"/>
    </row>
    <row r="38" spans="1:11">
      <c r="A38" s="315"/>
      <c r="B38" s="92" t="s">
        <v>3873</v>
      </c>
      <c r="C38" s="96"/>
      <c r="D38" s="96"/>
      <c r="E38" s="96"/>
      <c r="F38" s="92" t="s">
        <v>3852</v>
      </c>
      <c r="G38" s="96"/>
    </row>
    <row r="39" spans="1:11">
      <c r="A39" s="315"/>
      <c r="B39" s="92"/>
      <c r="C39" s="96"/>
      <c r="D39" s="96"/>
      <c r="E39" s="96"/>
      <c r="F39" s="96"/>
      <c r="G39" s="96"/>
    </row>
    <row r="40" spans="1:11">
      <c r="A40" s="315"/>
      <c r="B40" s="97"/>
      <c r="C40" s="96"/>
      <c r="D40" s="96"/>
      <c r="E40" s="96"/>
      <c r="F40" s="96"/>
      <c r="G40" s="96"/>
    </row>
    <row r="41" spans="1:11">
      <c r="A41" s="325" t="s">
        <v>3874</v>
      </c>
      <c r="B41" s="325"/>
      <c r="C41" s="325"/>
      <c r="D41" s="325"/>
      <c r="E41" s="325"/>
      <c r="F41" s="325"/>
      <c r="G41" s="325"/>
      <c r="K41" s="103"/>
    </row>
    <row r="42" spans="1:11">
      <c r="H42" s="25"/>
      <c r="I42" s="104"/>
      <c r="J42" s="104"/>
      <c r="K42" s="104"/>
    </row>
    <row r="43" spans="1:11">
      <c r="A43" s="91" t="s">
        <v>3875</v>
      </c>
      <c r="H43" s="25"/>
      <c r="I43" s="104"/>
      <c r="J43" s="104"/>
      <c r="K43" s="104"/>
    </row>
    <row r="44" spans="1:11">
      <c r="A44" s="315" t="s">
        <v>3876</v>
      </c>
      <c r="B44" s="315"/>
      <c r="C44" s="316" t="s">
        <v>3842</v>
      </c>
      <c r="D44" s="317"/>
      <c r="E44" s="318"/>
    </row>
    <row r="45" spans="1:11">
      <c r="A45" s="315"/>
      <c r="B45" s="315"/>
      <c r="C45" s="319"/>
      <c r="D45" s="320"/>
      <c r="E45" s="321"/>
      <c r="I45" s="25"/>
      <c r="J45" s="104"/>
      <c r="K45" s="104"/>
    </row>
    <row r="46" spans="1:11">
      <c r="A46" s="96" t="s">
        <v>3843</v>
      </c>
      <c r="B46" s="92" t="s">
        <v>3844</v>
      </c>
      <c r="C46" s="92" t="s">
        <v>3848</v>
      </c>
      <c r="D46" s="92" t="s">
        <v>3846</v>
      </c>
      <c r="E46" s="92" t="s">
        <v>3877</v>
      </c>
    </row>
    <row r="47" spans="1:11" ht="13.5">
      <c r="A47" s="315" t="s">
        <v>3850</v>
      </c>
      <c r="B47" s="92" t="s">
        <v>3878</v>
      </c>
      <c r="C47" s="92">
        <v>-0.85299999999999998</v>
      </c>
      <c r="D47" s="94" t="s">
        <v>3879</v>
      </c>
      <c r="E47" s="96" t="s">
        <v>3853</v>
      </c>
    </row>
    <row r="48" spans="1:11" ht="13.5">
      <c r="A48" s="315"/>
      <c r="B48" s="92" t="s">
        <v>3880</v>
      </c>
      <c r="C48" s="92">
        <v>-0.83599999999999997</v>
      </c>
      <c r="D48" s="94" t="s">
        <v>3879</v>
      </c>
      <c r="E48" s="96" t="s">
        <v>3853</v>
      </c>
    </row>
    <row r="49" spans="1:9" ht="13.5">
      <c r="A49" s="315"/>
      <c r="B49" s="92" t="s">
        <v>3881</v>
      </c>
      <c r="C49" s="92">
        <v>-1.631</v>
      </c>
      <c r="D49" s="94" t="s">
        <v>3879</v>
      </c>
      <c r="E49" s="96" t="s">
        <v>3853</v>
      </c>
    </row>
    <row r="50" spans="1:9" ht="13.5">
      <c r="A50" s="315"/>
      <c r="B50" s="92" t="s">
        <v>3882</v>
      </c>
      <c r="C50" s="92">
        <v>-3.0939999999999999</v>
      </c>
      <c r="D50" s="94" t="s">
        <v>3852</v>
      </c>
      <c r="E50" s="96" t="s">
        <v>3853</v>
      </c>
    </row>
    <row r="51" spans="1:9" ht="13.5">
      <c r="A51" s="315"/>
      <c r="B51" s="92" t="s">
        <v>3883</v>
      </c>
      <c r="C51" s="92">
        <v>-3.39</v>
      </c>
      <c r="D51" s="94" t="s">
        <v>3852</v>
      </c>
      <c r="E51" s="96" t="s">
        <v>3853</v>
      </c>
    </row>
    <row r="52" spans="1:9" ht="13.5">
      <c r="A52" s="315" t="s">
        <v>3855</v>
      </c>
      <c r="B52" s="92" t="s">
        <v>3878</v>
      </c>
      <c r="C52" s="96"/>
      <c r="D52" s="94" t="s">
        <v>3879</v>
      </c>
      <c r="E52" s="96"/>
    </row>
    <row r="53" spans="1:9" ht="13.5">
      <c r="A53" s="315"/>
      <c r="B53" s="92" t="s">
        <v>3880</v>
      </c>
      <c r="C53" s="96"/>
      <c r="D53" s="94" t="s">
        <v>3879</v>
      </c>
      <c r="E53" s="96"/>
    </row>
    <row r="54" spans="1:9" ht="13.5">
      <c r="A54" s="315"/>
      <c r="B54" s="92" t="s">
        <v>3881</v>
      </c>
      <c r="C54" s="96"/>
      <c r="D54" s="94" t="s">
        <v>3879</v>
      </c>
      <c r="E54" s="96"/>
    </row>
    <row r="55" spans="1:9" ht="13.5">
      <c r="A55" s="315"/>
      <c r="B55" s="92" t="s">
        <v>3882</v>
      </c>
      <c r="C55" s="96"/>
      <c r="D55" s="94" t="s">
        <v>3852</v>
      </c>
      <c r="E55" s="96"/>
    </row>
    <row r="56" spans="1:9" ht="13.5">
      <c r="A56" s="315"/>
      <c r="B56" s="92" t="s">
        <v>3883</v>
      </c>
      <c r="C56" s="96"/>
      <c r="D56" s="94" t="s">
        <v>3852</v>
      </c>
      <c r="E56" s="96"/>
    </row>
    <row r="57" spans="1:9">
      <c r="A57" s="315"/>
      <c r="B57" s="92"/>
      <c r="C57" s="96"/>
      <c r="D57" s="94"/>
      <c r="E57" s="96"/>
    </row>
    <row r="58" spans="1:9">
      <c r="A58" s="315"/>
      <c r="B58" s="97"/>
      <c r="C58" s="96"/>
      <c r="D58" s="96"/>
      <c r="E58" s="96"/>
    </row>
    <row r="62" spans="1:9">
      <c r="A62" s="91" t="s">
        <v>3884</v>
      </c>
    </row>
    <row r="63" spans="1:9" s="89" customFormat="1">
      <c r="A63" s="329" t="s">
        <v>3885</v>
      </c>
      <c r="B63" s="329"/>
      <c r="C63" s="329" t="s">
        <v>3841</v>
      </c>
      <c r="D63" s="329"/>
      <c r="E63" s="329"/>
      <c r="F63" s="329"/>
      <c r="G63" s="331" t="s">
        <v>3842</v>
      </c>
      <c r="H63" s="332"/>
      <c r="I63" s="333"/>
    </row>
    <row r="64" spans="1:9" s="89" customFormat="1" ht="40">
      <c r="A64" s="93" t="s">
        <v>3843</v>
      </c>
      <c r="B64" s="93" t="s">
        <v>3844</v>
      </c>
      <c r="C64" s="93" t="s">
        <v>3886</v>
      </c>
      <c r="D64" s="93" t="s">
        <v>3887</v>
      </c>
      <c r="E64" s="95" t="s">
        <v>3888</v>
      </c>
      <c r="F64" s="93" t="s">
        <v>3889</v>
      </c>
      <c r="G64" s="93" t="s">
        <v>3848</v>
      </c>
      <c r="H64" s="93" t="s">
        <v>3846</v>
      </c>
      <c r="I64" s="93" t="s">
        <v>3849</v>
      </c>
    </row>
    <row r="65" spans="1:11" s="89" customFormat="1" ht="13.5">
      <c r="A65" s="329" t="s">
        <v>3850</v>
      </c>
      <c r="B65" s="94" t="s">
        <v>3890</v>
      </c>
      <c r="C65" s="93">
        <v>95</v>
      </c>
      <c r="D65" s="94">
        <v>1.54</v>
      </c>
      <c r="E65" s="93">
        <v>78</v>
      </c>
      <c r="F65" s="93" t="s">
        <v>3891</v>
      </c>
      <c r="G65" s="93">
        <f>C65/100*D65*E65/100*0.44</f>
        <v>0.50210160000000004</v>
      </c>
      <c r="H65" s="94" t="s">
        <v>3852</v>
      </c>
      <c r="I65" s="95" t="s">
        <v>3853</v>
      </c>
    </row>
    <row r="66" spans="1:11" s="89" customFormat="1" ht="13.5">
      <c r="A66" s="329"/>
      <c r="B66" s="93" t="s">
        <v>3892</v>
      </c>
      <c r="C66" s="93">
        <v>75</v>
      </c>
      <c r="D66" s="93">
        <v>1.54</v>
      </c>
      <c r="E66" s="93">
        <v>78</v>
      </c>
      <c r="F66" s="93" t="s">
        <v>3891</v>
      </c>
      <c r="G66" s="93">
        <f>C66/100*D66*E66/100*0.44</f>
        <v>0.39639600000000003</v>
      </c>
      <c r="H66" s="94" t="s">
        <v>3852</v>
      </c>
      <c r="I66" s="95" t="s">
        <v>3853</v>
      </c>
    </row>
    <row r="67" spans="1:11" s="89" customFormat="1" ht="13.5">
      <c r="A67" s="329"/>
      <c r="B67" s="93" t="s">
        <v>3893</v>
      </c>
      <c r="C67" s="93">
        <v>75</v>
      </c>
      <c r="D67" s="93">
        <v>1.54</v>
      </c>
      <c r="E67" s="93">
        <v>78</v>
      </c>
      <c r="F67" s="93" t="s">
        <v>3891</v>
      </c>
      <c r="G67" s="93">
        <f>C67/100*D67*E67/100*0.44</f>
        <v>0.39639600000000003</v>
      </c>
      <c r="H67" s="94" t="s">
        <v>3852</v>
      </c>
      <c r="I67" s="95" t="s">
        <v>3853</v>
      </c>
    </row>
    <row r="68" spans="1:11" s="89" customFormat="1" ht="13.5">
      <c r="A68" s="329" t="s">
        <v>3855</v>
      </c>
      <c r="B68" s="94" t="s">
        <v>3890</v>
      </c>
      <c r="C68" s="93"/>
      <c r="D68" s="94"/>
      <c r="E68" s="93"/>
      <c r="F68" s="93"/>
      <c r="G68" s="93"/>
      <c r="H68" s="94" t="s">
        <v>3852</v>
      </c>
      <c r="I68" s="95"/>
    </row>
    <row r="69" spans="1:11" s="89" customFormat="1" ht="13.5">
      <c r="A69" s="329"/>
      <c r="B69" s="93" t="s">
        <v>3892</v>
      </c>
      <c r="C69" s="93"/>
      <c r="D69" s="93"/>
      <c r="E69" s="93"/>
      <c r="F69" s="93"/>
      <c r="G69" s="93"/>
      <c r="H69" s="94" t="s">
        <v>3852</v>
      </c>
      <c r="I69" s="95"/>
    </row>
    <row r="70" spans="1:11" s="89" customFormat="1" ht="13.5">
      <c r="A70" s="329"/>
      <c r="B70" s="93" t="s">
        <v>3893</v>
      </c>
      <c r="C70" s="93"/>
      <c r="D70" s="93"/>
      <c r="E70" s="93"/>
      <c r="F70" s="93"/>
      <c r="G70" s="93"/>
      <c r="H70" s="94" t="s">
        <v>3852</v>
      </c>
      <c r="I70" s="95"/>
    </row>
    <row r="71" spans="1:11" s="89" customFormat="1">
      <c r="A71" s="329"/>
      <c r="B71" s="93"/>
      <c r="C71" s="93"/>
      <c r="D71" s="93"/>
      <c r="E71" s="93"/>
      <c r="F71" s="93"/>
      <c r="G71" s="93"/>
      <c r="H71" s="94"/>
      <c r="I71" s="95"/>
    </row>
    <row r="72" spans="1:11" s="89" customFormat="1">
      <c r="A72" s="329"/>
      <c r="B72" s="105"/>
      <c r="C72" s="95"/>
      <c r="D72" s="95"/>
      <c r="E72" s="95"/>
      <c r="F72" s="95"/>
      <c r="G72" s="95"/>
      <c r="H72" s="94"/>
      <c r="I72" s="95"/>
    </row>
    <row r="73" spans="1:11">
      <c r="A73" s="325" t="s">
        <v>3894</v>
      </c>
      <c r="B73" s="325"/>
      <c r="C73" s="325"/>
      <c r="D73" s="325"/>
      <c r="E73" s="325"/>
      <c r="F73" s="325"/>
      <c r="G73" s="325"/>
    </row>
    <row r="76" spans="1:11">
      <c r="A76" s="91" t="s">
        <v>3895</v>
      </c>
    </row>
    <row r="77" spans="1:11">
      <c r="A77" s="315" t="s">
        <v>3896</v>
      </c>
      <c r="B77" s="315"/>
      <c r="C77" s="315" t="s">
        <v>3841</v>
      </c>
      <c r="D77" s="315"/>
      <c r="E77" s="315"/>
      <c r="F77" s="315"/>
      <c r="G77" s="315"/>
      <c r="H77" s="315"/>
      <c r="I77" s="326" t="s">
        <v>3842</v>
      </c>
      <c r="J77" s="327"/>
      <c r="K77" s="328"/>
    </row>
    <row r="78" spans="1:11" s="89" customFormat="1" ht="27">
      <c r="A78" s="93" t="s">
        <v>3843</v>
      </c>
      <c r="B78" s="93" t="s">
        <v>3844</v>
      </c>
      <c r="C78" s="93" t="s">
        <v>3897</v>
      </c>
      <c r="D78" s="93" t="s">
        <v>3898</v>
      </c>
      <c r="E78" s="93" t="s">
        <v>3899</v>
      </c>
      <c r="F78" s="93" t="s">
        <v>3900</v>
      </c>
      <c r="G78" s="93" t="s">
        <v>3901</v>
      </c>
      <c r="H78" s="93" t="s">
        <v>3902</v>
      </c>
      <c r="I78" s="93" t="s">
        <v>3842</v>
      </c>
      <c r="J78" s="93" t="s">
        <v>3846</v>
      </c>
      <c r="K78" s="93" t="s">
        <v>3849</v>
      </c>
    </row>
    <row r="79" spans="1:11">
      <c r="A79" s="315" t="s">
        <v>3903</v>
      </c>
      <c r="B79" s="92" t="s">
        <v>3904</v>
      </c>
      <c r="C79" s="92">
        <v>10</v>
      </c>
      <c r="D79" s="92">
        <v>20</v>
      </c>
      <c r="E79" s="92">
        <v>90</v>
      </c>
      <c r="F79" s="92">
        <v>90</v>
      </c>
      <c r="G79" s="92">
        <v>0</v>
      </c>
      <c r="H79" s="92">
        <v>5700</v>
      </c>
      <c r="I79" s="94">
        <f>((1-C79/100)*((1-D79/100)*(1-E79*F79/10000)*H79+G79/100*$H$79*(1-E79*F79/10000)))/H79</f>
        <v>0.1368</v>
      </c>
      <c r="J79" s="92" t="s">
        <v>3852</v>
      </c>
      <c r="K79" s="96" t="s">
        <v>3853</v>
      </c>
    </row>
    <row r="80" spans="1:11">
      <c r="A80" s="315"/>
      <c r="B80" s="92" t="s">
        <v>3905</v>
      </c>
      <c r="C80" s="92">
        <v>10</v>
      </c>
      <c r="D80" s="92">
        <v>70</v>
      </c>
      <c r="E80" s="92">
        <v>90</v>
      </c>
      <c r="F80" s="92">
        <v>90</v>
      </c>
      <c r="G80" s="92">
        <v>0</v>
      </c>
      <c r="H80" s="92">
        <v>12000</v>
      </c>
      <c r="I80" s="94">
        <f t="shared" ref="I80:I85" si="0">((1-C80/100)*((1-D80/100)*(1-E80*F80/10000)*H80+G80/100*$H$79*(1-E80*F80/10000)))/H80</f>
        <v>5.1299999999999998E-2</v>
      </c>
      <c r="J80" s="92" t="s">
        <v>3852</v>
      </c>
      <c r="K80" s="96" t="s">
        <v>3853</v>
      </c>
    </row>
    <row r="81" spans="1:13">
      <c r="A81" s="315"/>
      <c r="B81" s="92" t="s">
        <v>3906</v>
      </c>
      <c r="C81" s="92">
        <v>10</v>
      </c>
      <c r="D81" s="92">
        <v>30</v>
      </c>
      <c r="E81" s="92">
        <v>90</v>
      </c>
      <c r="F81" s="92">
        <v>90</v>
      </c>
      <c r="G81" s="92">
        <v>10</v>
      </c>
      <c r="H81" s="92">
        <v>11900</v>
      </c>
      <c r="I81" s="94">
        <f t="shared" si="0"/>
        <v>0.127890756302521</v>
      </c>
      <c r="J81" s="92" t="s">
        <v>3852</v>
      </c>
      <c r="K81" s="96" t="s">
        <v>3853</v>
      </c>
      <c r="M81" s="93">
        <v>11900</v>
      </c>
    </row>
    <row r="82" spans="1:13">
      <c r="A82" s="315"/>
      <c r="B82" s="92" t="s">
        <v>3907</v>
      </c>
      <c r="C82" s="92">
        <v>10</v>
      </c>
      <c r="D82" s="92">
        <v>60</v>
      </c>
      <c r="E82" s="92">
        <v>90</v>
      </c>
      <c r="F82" s="92">
        <v>90</v>
      </c>
      <c r="G82" s="92">
        <v>20</v>
      </c>
      <c r="H82" s="92">
        <v>8600</v>
      </c>
      <c r="I82" s="94">
        <f t="shared" si="0"/>
        <v>9.1067441860465101E-2</v>
      </c>
      <c r="J82" s="92" t="s">
        <v>3852</v>
      </c>
      <c r="K82" s="96" t="s">
        <v>3853</v>
      </c>
    </row>
    <row r="83" spans="1:13">
      <c r="A83" s="315"/>
      <c r="B83" s="92" t="s">
        <v>3908</v>
      </c>
      <c r="C83" s="92">
        <v>10</v>
      </c>
      <c r="D83" s="92">
        <v>70</v>
      </c>
      <c r="E83" s="92">
        <v>90</v>
      </c>
      <c r="F83" s="92">
        <v>90</v>
      </c>
      <c r="G83" s="92">
        <v>0</v>
      </c>
      <c r="H83" s="92">
        <v>10000</v>
      </c>
      <c r="I83" s="94">
        <f t="shared" si="0"/>
        <v>5.1299999999999998E-2</v>
      </c>
      <c r="J83" s="92" t="s">
        <v>3852</v>
      </c>
      <c r="K83" s="96" t="s">
        <v>3853</v>
      </c>
    </row>
    <row r="84" spans="1:13">
      <c r="A84" s="315"/>
      <c r="B84" s="92" t="s">
        <v>3909</v>
      </c>
      <c r="C84" s="92">
        <v>10</v>
      </c>
      <c r="D84" s="92">
        <v>80</v>
      </c>
      <c r="E84" s="92">
        <v>90</v>
      </c>
      <c r="F84" s="92">
        <v>90</v>
      </c>
      <c r="G84" s="92">
        <v>0</v>
      </c>
      <c r="H84" s="92">
        <v>10800</v>
      </c>
      <c r="I84" s="94">
        <f t="shared" si="0"/>
        <v>3.4200000000000001E-2</v>
      </c>
      <c r="J84" s="92" t="s">
        <v>3852</v>
      </c>
      <c r="K84" s="96" t="s">
        <v>3853</v>
      </c>
    </row>
    <row r="85" spans="1:13">
      <c r="A85" s="315"/>
      <c r="B85" s="92" t="s">
        <v>3910</v>
      </c>
      <c r="C85" s="92">
        <v>10</v>
      </c>
      <c r="D85" s="92">
        <v>50</v>
      </c>
      <c r="E85" s="92">
        <v>90</v>
      </c>
      <c r="F85" s="92">
        <v>90</v>
      </c>
      <c r="G85" s="92">
        <v>0</v>
      </c>
      <c r="H85" s="92">
        <v>22200</v>
      </c>
      <c r="I85" s="94">
        <f t="shared" si="0"/>
        <v>8.5500000000000007E-2</v>
      </c>
      <c r="J85" s="92" t="s">
        <v>3852</v>
      </c>
      <c r="K85" s="96" t="s">
        <v>3853</v>
      </c>
    </row>
    <row r="86" spans="1:13">
      <c r="A86" s="315" t="s">
        <v>3855</v>
      </c>
      <c r="B86" s="92" t="s">
        <v>3904</v>
      </c>
      <c r="C86" s="96"/>
      <c r="D86" s="96"/>
      <c r="E86" s="96"/>
      <c r="F86" s="96"/>
      <c r="G86" s="96"/>
      <c r="H86" s="106"/>
      <c r="I86" s="94"/>
      <c r="J86" s="92" t="s">
        <v>3852</v>
      </c>
      <c r="K86" s="96"/>
    </row>
    <row r="87" spans="1:13">
      <c r="A87" s="315"/>
      <c r="B87" s="92" t="s">
        <v>3905</v>
      </c>
      <c r="C87" s="96"/>
      <c r="D87" s="96"/>
      <c r="E87" s="96"/>
      <c r="F87" s="96"/>
      <c r="G87" s="96"/>
      <c r="H87" s="106"/>
      <c r="I87" s="94"/>
      <c r="J87" s="92" t="s">
        <v>3852</v>
      </c>
      <c r="K87" s="96"/>
    </row>
    <row r="88" spans="1:13">
      <c r="A88" s="315"/>
      <c r="B88" s="92" t="s">
        <v>3906</v>
      </c>
      <c r="C88" s="96"/>
      <c r="D88" s="96"/>
      <c r="E88" s="96"/>
      <c r="F88" s="96"/>
      <c r="G88" s="96"/>
      <c r="H88" s="106"/>
      <c r="I88" s="94"/>
      <c r="J88" s="92" t="s">
        <v>3852</v>
      </c>
      <c r="K88" s="96"/>
    </row>
    <row r="89" spans="1:13">
      <c r="A89" s="315"/>
      <c r="B89" s="92" t="s">
        <v>3907</v>
      </c>
      <c r="C89" s="96"/>
      <c r="D89" s="96"/>
      <c r="E89" s="96"/>
      <c r="F89" s="96"/>
      <c r="G89" s="96"/>
      <c r="H89" s="106"/>
      <c r="I89" s="94"/>
      <c r="J89" s="92" t="s">
        <v>3852</v>
      </c>
      <c r="K89" s="96"/>
    </row>
    <row r="90" spans="1:13">
      <c r="A90" s="315"/>
      <c r="B90" s="92" t="s">
        <v>3908</v>
      </c>
      <c r="C90" s="96"/>
      <c r="D90" s="96"/>
      <c r="E90" s="96"/>
      <c r="F90" s="96"/>
      <c r="G90" s="96"/>
      <c r="H90" s="106"/>
      <c r="I90" s="94"/>
      <c r="J90" s="92" t="s">
        <v>3852</v>
      </c>
      <c r="K90" s="96"/>
    </row>
    <row r="91" spans="1:13">
      <c r="A91" s="315"/>
      <c r="B91" s="92" t="s">
        <v>3909</v>
      </c>
      <c r="C91" s="96"/>
      <c r="D91" s="96"/>
      <c r="E91" s="96"/>
      <c r="F91" s="96"/>
      <c r="G91" s="96"/>
      <c r="H91" s="106"/>
      <c r="I91" s="94"/>
      <c r="J91" s="92" t="s">
        <v>3852</v>
      </c>
      <c r="K91" s="96"/>
    </row>
    <row r="92" spans="1:13">
      <c r="A92" s="315"/>
      <c r="B92" s="92" t="s">
        <v>3910</v>
      </c>
      <c r="C92" s="96"/>
      <c r="D92" s="96"/>
      <c r="E92" s="96"/>
      <c r="F92" s="96"/>
      <c r="G92" s="96"/>
      <c r="H92" s="106"/>
      <c r="I92" s="94"/>
      <c r="J92" s="92" t="s">
        <v>3852</v>
      </c>
      <c r="K92" s="96"/>
    </row>
    <row r="93" spans="1:13">
      <c r="A93" s="315"/>
      <c r="B93" s="92"/>
      <c r="C93" s="96"/>
      <c r="D93" s="96"/>
      <c r="E93" s="96"/>
      <c r="F93" s="96"/>
      <c r="G93" s="96"/>
      <c r="H93" s="106"/>
      <c r="I93" s="94"/>
      <c r="J93" s="96"/>
      <c r="K93" s="96"/>
    </row>
    <row r="94" spans="1:13">
      <c r="A94" s="315"/>
      <c r="B94" s="97"/>
      <c r="C94" s="96"/>
      <c r="D94" s="96"/>
      <c r="E94" s="96"/>
      <c r="F94" s="96"/>
      <c r="G94" s="96"/>
      <c r="H94" s="96"/>
      <c r="I94" s="94"/>
      <c r="J94" s="96"/>
      <c r="K94" s="96"/>
    </row>
    <row r="95" spans="1:13">
      <c r="A95" s="325" t="s">
        <v>3911</v>
      </c>
      <c r="B95" s="325"/>
      <c r="C95" s="325"/>
      <c r="D95" s="325"/>
      <c r="E95" s="325"/>
      <c r="F95" s="325"/>
      <c r="G95" s="325"/>
      <c r="H95" s="325"/>
      <c r="I95" s="325"/>
      <c r="J95" s="325"/>
      <c r="K95" s="325"/>
    </row>
    <row r="99" spans="1:7">
      <c r="A99" s="91" t="s">
        <v>3912</v>
      </c>
    </row>
    <row r="100" spans="1:7">
      <c r="A100" s="315" t="s">
        <v>3913</v>
      </c>
      <c r="B100" s="315"/>
      <c r="C100" s="315" t="s">
        <v>3841</v>
      </c>
      <c r="D100" s="315"/>
      <c r="E100" s="326" t="s">
        <v>3842</v>
      </c>
      <c r="F100" s="327"/>
      <c r="G100" s="328"/>
    </row>
    <row r="101" spans="1:7" s="89" customFormat="1" ht="53.5">
      <c r="A101" s="93" t="s">
        <v>3843</v>
      </c>
      <c r="B101" s="93" t="s">
        <v>3844</v>
      </c>
      <c r="C101" s="93" t="s">
        <v>3914</v>
      </c>
      <c r="D101" s="93" t="s">
        <v>3915</v>
      </c>
      <c r="E101" s="93" t="s">
        <v>3848</v>
      </c>
      <c r="F101" s="93" t="s">
        <v>3846</v>
      </c>
      <c r="G101" s="93" t="s">
        <v>3849</v>
      </c>
    </row>
    <row r="102" spans="1:7" ht="13.5">
      <c r="A102" s="322" t="s">
        <v>3850</v>
      </c>
      <c r="B102" s="99" t="s">
        <v>3916</v>
      </c>
      <c r="C102" s="92">
        <v>0.78500000000000003</v>
      </c>
      <c r="D102" s="92">
        <v>0.93</v>
      </c>
      <c r="E102" s="92">
        <f>C102*D102</f>
        <v>0.73004999999999998</v>
      </c>
      <c r="F102" s="94" t="s">
        <v>3852</v>
      </c>
      <c r="G102" s="96" t="s">
        <v>3853</v>
      </c>
    </row>
    <row r="103" spans="1:7" ht="13.5">
      <c r="A103" s="324"/>
      <c r="B103" s="99" t="s">
        <v>3917</v>
      </c>
      <c r="C103" s="92">
        <v>0.91300000000000003</v>
      </c>
      <c r="D103" s="92">
        <v>0.85</v>
      </c>
      <c r="E103" s="92">
        <f>C103*D103</f>
        <v>0.77605000000000002</v>
      </c>
      <c r="F103" s="94" t="s">
        <v>3852</v>
      </c>
      <c r="G103" s="96" t="s">
        <v>3853</v>
      </c>
    </row>
    <row r="104" spans="1:7" ht="13.5">
      <c r="A104" s="323"/>
      <c r="B104" s="99" t="s">
        <v>3918</v>
      </c>
      <c r="C104" s="92">
        <v>0.79</v>
      </c>
      <c r="D104" s="92">
        <v>0.75</v>
      </c>
      <c r="E104" s="92">
        <f>C104*D104</f>
        <v>0.59250000000000003</v>
      </c>
      <c r="F104" s="94" t="s">
        <v>3852</v>
      </c>
      <c r="G104" s="96" t="s">
        <v>3853</v>
      </c>
    </row>
    <row r="105" spans="1:7" ht="13.5">
      <c r="A105" s="322" t="s">
        <v>3855</v>
      </c>
      <c r="B105" s="99" t="s">
        <v>3916</v>
      </c>
      <c r="C105" s="96"/>
      <c r="D105" s="96"/>
      <c r="E105" s="96"/>
      <c r="F105" s="94" t="s">
        <v>3852</v>
      </c>
      <c r="G105" s="96"/>
    </row>
    <row r="106" spans="1:7" ht="13.5">
      <c r="A106" s="324"/>
      <c r="B106" s="99" t="s">
        <v>3917</v>
      </c>
      <c r="C106" s="96"/>
      <c r="D106" s="96"/>
      <c r="E106" s="96"/>
      <c r="F106" s="94" t="s">
        <v>3852</v>
      </c>
      <c r="G106" s="96"/>
    </row>
    <row r="107" spans="1:7" ht="13.5">
      <c r="A107" s="324"/>
      <c r="B107" s="99" t="s">
        <v>3918</v>
      </c>
      <c r="C107" s="96"/>
      <c r="D107" s="96"/>
      <c r="E107" s="96"/>
      <c r="F107" s="94" t="s">
        <v>3852</v>
      </c>
      <c r="G107" s="96"/>
    </row>
    <row r="108" spans="1:7">
      <c r="A108" s="324"/>
      <c r="B108" s="99"/>
      <c r="C108" s="96"/>
      <c r="D108" s="96"/>
      <c r="E108" s="96"/>
      <c r="F108" s="94"/>
      <c r="G108" s="96"/>
    </row>
    <row r="109" spans="1:7">
      <c r="A109" s="323"/>
      <c r="B109" s="106"/>
      <c r="C109" s="96"/>
      <c r="D109" s="96"/>
      <c r="E109" s="96"/>
      <c r="F109" s="94"/>
      <c r="G109" s="96"/>
    </row>
    <row r="110" spans="1:7">
      <c r="A110" s="325" t="s">
        <v>3919</v>
      </c>
      <c r="B110" s="325"/>
      <c r="C110" s="325"/>
      <c r="D110" s="325"/>
      <c r="E110" s="325"/>
      <c r="F110" s="325"/>
      <c r="G110" s="325"/>
    </row>
    <row r="114" spans="1:8">
      <c r="A114" s="91" t="s">
        <v>3920</v>
      </c>
    </row>
    <row r="115" spans="1:8">
      <c r="A115" s="315" t="s">
        <v>3921</v>
      </c>
      <c r="B115" s="315"/>
      <c r="C115" s="315"/>
      <c r="D115" s="326" t="s">
        <v>3842</v>
      </c>
      <c r="E115" s="327"/>
      <c r="F115" s="328"/>
    </row>
    <row r="116" spans="1:8">
      <c r="A116" s="92" t="s">
        <v>3843</v>
      </c>
      <c r="B116" s="92" t="s">
        <v>3922</v>
      </c>
      <c r="C116" s="92" t="s">
        <v>3844</v>
      </c>
      <c r="D116" s="92" t="s">
        <v>3848</v>
      </c>
      <c r="E116" s="92" t="s">
        <v>3846</v>
      </c>
      <c r="F116" s="96" t="s">
        <v>3849</v>
      </c>
    </row>
    <row r="117" spans="1:8">
      <c r="A117" s="315" t="s">
        <v>3850</v>
      </c>
      <c r="B117" s="92" t="s">
        <v>3923</v>
      </c>
      <c r="C117" s="92" t="s">
        <v>3924</v>
      </c>
      <c r="D117" s="92">
        <v>9.7000000000000003E-2</v>
      </c>
      <c r="E117" s="92" t="s">
        <v>3852</v>
      </c>
      <c r="F117" s="96" t="s">
        <v>3853</v>
      </c>
    </row>
    <row r="118" spans="1:8">
      <c r="A118" s="315"/>
      <c r="B118" s="92" t="s">
        <v>3925</v>
      </c>
      <c r="C118" s="92" t="s">
        <v>206</v>
      </c>
      <c r="D118" s="92">
        <v>0.41499999999999998</v>
      </c>
      <c r="E118" s="92" t="s">
        <v>3852</v>
      </c>
      <c r="F118" s="96" t="s">
        <v>3853</v>
      </c>
    </row>
    <row r="119" spans="1:8">
      <c r="A119" s="315" t="s">
        <v>3855</v>
      </c>
      <c r="B119" s="92" t="s">
        <v>3923</v>
      </c>
      <c r="C119" s="92" t="s">
        <v>3924</v>
      </c>
      <c r="D119" s="96"/>
      <c r="E119" s="92" t="s">
        <v>3852</v>
      </c>
      <c r="F119" s="96"/>
    </row>
    <row r="120" spans="1:8">
      <c r="A120" s="315"/>
      <c r="B120" s="92" t="s">
        <v>3925</v>
      </c>
      <c r="C120" s="92" t="s">
        <v>206</v>
      </c>
      <c r="D120" s="96"/>
      <c r="E120" s="92" t="s">
        <v>3852</v>
      </c>
      <c r="F120" s="96"/>
    </row>
    <row r="121" spans="1:8">
      <c r="A121" s="315"/>
      <c r="B121" s="92"/>
      <c r="C121" s="92"/>
      <c r="D121" s="96"/>
      <c r="E121" s="97"/>
      <c r="F121" s="96"/>
    </row>
    <row r="122" spans="1:8">
      <c r="A122" s="315"/>
      <c r="B122" s="97"/>
      <c r="C122" s="97"/>
      <c r="D122" s="96"/>
      <c r="E122" s="92"/>
      <c r="F122" s="96"/>
    </row>
    <row r="126" spans="1:8">
      <c r="A126" s="91" t="s">
        <v>3926</v>
      </c>
    </row>
    <row r="127" spans="1:8">
      <c r="A127" s="91" t="s">
        <v>3927</v>
      </c>
    </row>
    <row r="128" spans="1:8">
      <c r="A128" s="315" t="s">
        <v>3928</v>
      </c>
      <c r="B128" s="315"/>
      <c r="C128" s="329" t="s">
        <v>3841</v>
      </c>
      <c r="D128" s="329"/>
      <c r="E128" s="326" t="s">
        <v>3842</v>
      </c>
      <c r="F128" s="327"/>
      <c r="G128" s="327"/>
      <c r="H128" s="328"/>
    </row>
    <row r="129" spans="1:8" ht="26">
      <c r="A129" s="96" t="s">
        <v>3929</v>
      </c>
      <c r="B129" s="92" t="s">
        <v>3844</v>
      </c>
      <c r="C129" s="92" t="s">
        <v>3930</v>
      </c>
      <c r="D129" s="93" t="s">
        <v>3931</v>
      </c>
      <c r="E129" s="92" t="s">
        <v>3848</v>
      </c>
      <c r="F129" s="92" t="s">
        <v>3932</v>
      </c>
      <c r="G129" s="92" t="s">
        <v>3846</v>
      </c>
      <c r="H129" s="96" t="s">
        <v>3849</v>
      </c>
    </row>
    <row r="130" spans="1:8">
      <c r="A130" s="315" t="s">
        <v>3903</v>
      </c>
      <c r="B130" s="92" t="s">
        <v>3933</v>
      </c>
      <c r="C130" s="92">
        <v>97</v>
      </c>
      <c r="D130" s="92">
        <v>35</v>
      </c>
      <c r="E130" s="92">
        <f>C130/100*(1-D130/100)*44/12</f>
        <v>2.3118333333333299</v>
      </c>
      <c r="F130" s="92" t="s">
        <v>3934</v>
      </c>
      <c r="G130" s="92" t="s">
        <v>3852</v>
      </c>
      <c r="H130" s="96" t="s">
        <v>3853</v>
      </c>
    </row>
    <row r="131" spans="1:8">
      <c r="A131" s="315"/>
      <c r="B131" s="92" t="s">
        <v>3933</v>
      </c>
      <c r="C131" s="92" t="s">
        <v>3934</v>
      </c>
      <c r="D131" s="92" t="s">
        <v>3934</v>
      </c>
      <c r="E131" s="92" t="s">
        <v>3934</v>
      </c>
      <c r="F131" s="92">
        <v>1.0200000000000001E-2</v>
      </c>
      <c r="G131" s="92" t="s">
        <v>3852</v>
      </c>
      <c r="H131" s="96" t="s">
        <v>3853</v>
      </c>
    </row>
    <row r="132" spans="1:8">
      <c r="A132" s="315" t="s">
        <v>3855</v>
      </c>
      <c r="B132" s="92" t="s">
        <v>3933</v>
      </c>
      <c r="C132" s="92"/>
      <c r="D132" s="92"/>
      <c r="E132" s="92"/>
      <c r="F132" s="92" t="s">
        <v>3934</v>
      </c>
      <c r="G132" s="92" t="s">
        <v>3852</v>
      </c>
      <c r="H132" s="96"/>
    </row>
    <row r="133" spans="1:8">
      <c r="A133" s="315"/>
      <c r="B133" s="92" t="s">
        <v>3933</v>
      </c>
      <c r="C133" s="92" t="s">
        <v>3934</v>
      </c>
      <c r="D133" s="92" t="s">
        <v>3934</v>
      </c>
      <c r="E133" s="92" t="s">
        <v>3934</v>
      </c>
      <c r="F133" s="92"/>
      <c r="G133" s="92" t="s">
        <v>3852</v>
      </c>
      <c r="H133" s="96"/>
    </row>
    <row r="134" spans="1:8">
      <c r="A134" s="315"/>
      <c r="B134" s="92"/>
      <c r="C134" s="92"/>
      <c r="D134" s="92"/>
      <c r="E134" s="92"/>
      <c r="F134" s="92"/>
      <c r="G134" s="106"/>
      <c r="H134" s="96"/>
    </row>
    <row r="135" spans="1:8">
      <c r="A135" s="315"/>
      <c r="B135" s="97"/>
      <c r="C135" s="92"/>
      <c r="D135" s="92"/>
      <c r="E135" s="92"/>
      <c r="F135" s="92"/>
      <c r="G135" s="96"/>
      <c r="H135" s="96"/>
    </row>
    <row r="136" spans="1:8">
      <c r="A136" s="325" t="s">
        <v>3935</v>
      </c>
      <c r="B136" s="325"/>
      <c r="C136" s="325"/>
      <c r="D136" s="325"/>
      <c r="E136" s="325"/>
      <c r="F136" s="325"/>
      <c r="G136" s="325"/>
    </row>
    <row r="138" spans="1:8">
      <c r="A138" s="91" t="s">
        <v>3936</v>
      </c>
    </row>
    <row r="139" spans="1:8">
      <c r="A139" s="315" t="s">
        <v>3937</v>
      </c>
      <c r="B139" s="315"/>
      <c r="C139" s="315"/>
      <c r="D139" s="326" t="s">
        <v>3842</v>
      </c>
      <c r="E139" s="327"/>
      <c r="F139" s="328"/>
    </row>
    <row r="140" spans="1:8">
      <c r="A140" s="92" t="s">
        <v>3843</v>
      </c>
      <c r="B140" s="92" t="s">
        <v>3922</v>
      </c>
      <c r="C140" s="92" t="s">
        <v>3844</v>
      </c>
      <c r="D140" s="92" t="s">
        <v>3848</v>
      </c>
      <c r="E140" s="92" t="s">
        <v>3846</v>
      </c>
      <c r="F140" s="96" t="s">
        <v>3849</v>
      </c>
    </row>
    <row r="141" spans="1:8">
      <c r="A141" s="322" t="s">
        <v>3850</v>
      </c>
      <c r="B141" s="92" t="s">
        <v>3938</v>
      </c>
      <c r="C141" s="92" t="s">
        <v>3939</v>
      </c>
      <c r="D141" s="92">
        <v>1.85</v>
      </c>
      <c r="E141" s="92" t="s">
        <v>3852</v>
      </c>
      <c r="F141" s="96" t="s">
        <v>3853</v>
      </c>
    </row>
    <row r="142" spans="1:8">
      <c r="A142" s="323"/>
      <c r="B142" s="92" t="s">
        <v>3940</v>
      </c>
      <c r="C142" s="92" t="s">
        <v>3939</v>
      </c>
      <c r="D142" s="92">
        <v>1.1000000000000001</v>
      </c>
      <c r="E142" s="92" t="s">
        <v>3852</v>
      </c>
      <c r="F142" s="96" t="s">
        <v>3853</v>
      </c>
    </row>
    <row r="143" spans="1:8">
      <c r="A143" s="322" t="s">
        <v>3855</v>
      </c>
      <c r="B143" s="92" t="s">
        <v>3938</v>
      </c>
      <c r="C143" s="92" t="s">
        <v>3939</v>
      </c>
      <c r="D143" s="96"/>
      <c r="E143" s="92" t="s">
        <v>3852</v>
      </c>
      <c r="F143" s="96"/>
    </row>
    <row r="144" spans="1:8">
      <c r="A144" s="324"/>
      <c r="B144" s="92" t="s">
        <v>3940</v>
      </c>
      <c r="C144" s="92" t="s">
        <v>3939</v>
      </c>
      <c r="D144" s="96"/>
      <c r="E144" s="92" t="s">
        <v>3852</v>
      </c>
      <c r="F144" s="96"/>
    </row>
    <row r="145" spans="1:11">
      <c r="A145" s="324"/>
      <c r="B145" s="92"/>
      <c r="C145" s="92"/>
      <c r="D145" s="96"/>
      <c r="E145" s="106"/>
      <c r="F145" s="96"/>
    </row>
    <row r="146" spans="1:11">
      <c r="A146" s="323"/>
      <c r="B146" s="97"/>
      <c r="C146" s="97"/>
      <c r="D146" s="96"/>
      <c r="E146" s="96"/>
      <c r="F146" s="96"/>
    </row>
    <row r="150" spans="1:11">
      <c r="A150" s="91" t="s">
        <v>3941</v>
      </c>
    </row>
    <row r="151" spans="1:11">
      <c r="A151" s="316" t="s">
        <v>3942</v>
      </c>
      <c r="B151" s="317"/>
      <c r="C151" s="318"/>
      <c r="D151" s="315" t="s">
        <v>3841</v>
      </c>
      <c r="E151" s="330"/>
      <c r="F151" s="330"/>
      <c r="G151" s="330"/>
      <c r="H151" s="330"/>
      <c r="I151" s="316" t="s">
        <v>3943</v>
      </c>
      <c r="J151" s="317"/>
      <c r="K151" s="318"/>
    </row>
    <row r="152" spans="1:11">
      <c r="A152" s="319"/>
      <c r="B152" s="320"/>
      <c r="C152" s="321"/>
      <c r="D152" s="315" t="s">
        <v>3944</v>
      </c>
      <c r="E152" s="330"/>
      <c r="F152" s="315" t="s">
        <v>3945</v>
      </c>
      <c r="G152" s="330"/>
      <c r="H152" s="330"/>
      <c r="I152" s="319"/>
      <c r="J152" s="320"/>
      <c r="K152" s="321"/>
    </row>
    <row r="153" spans="1:11" ht="26">
      <c r="A153" s="92" t="s">
        <v>3843</v>
      </c>
      <c r="B153" s="92" t="s">
        <v>3946</v>
      </c>
      <c r="C153" s="92" t="s">
        <v>3844</v>
      </c>
      <c r="D153" s="92" t="s">
        <v>3947</v>
      </c>
      <c r="E153" s="92" t="s">
        <v>3846</v>
      </c>
      <c r="F153" s="92" t="s">
        <v>3948</v>
      </c>
      <c r="G153" s="93" t="s">
        <v>3949</v>
      </c>
      <c r="H153" s="93" t="s">
        <v>3950</v>
      </c>
      <c r="I153" s="92" t="s">
        <v>3951</v>
      </c>
      <c r="J153" s="92" t="s">
        <v>3846</v>
      </c>
      <c r="K153" s="92" t="s">
        <v>3849</v>
      </c>
    </row>
    <row r="154" spans="1:11">
      <c r="A154" s="322" t="s">
        <v>3903</v>
      </c>
      <c r="B154" s="94" t="s">
        <v>3952</v>
      </c>
      <c r="C154" s="92" t="s">
        <v>3953</v>
      </c>
      <c r="D154" s="107">
        <f>4.5/1000</f>
        <v>4.4999999999999997E-3</v>
      </c>
      <c r="E154" s="92" t="s">
        <v>3852</v>
      </c>
      <c r="F154" s="108" t="s">
        <v>3954</v>
      </c>
      <c r="G154" s="92">
        <v>85</v>
      </c>
      <c r="H154" s="92">
        <v>90</v>
      </c>
      <c r="I154" s="94">
        <f t="shared" ref="I154:I159" si="1">D154*(1-G154/100*H154/100)</f>
        <v>1.0575000000000001E-3</v>
      </c>
      <c r="J154" s="92" t="s">
        <v>3852</v>
      </c>
      <c r="K154" s="96" t="s">
        <v>3853</v>
      </c>
    </row>
    <row r="155" spans="1:11">
      <c r="A155" s="324"/>
      <c r="B155" s="94" t="s">
        <v>3952</v>
      </c>
      <c r="C155" s="92" t="s">
        <v>3953</v>
      </c>
      <c r="D155" s="107">
        <f>4.5/1000</f>
        <v>4.4999999999999997E-3</v>
      </c>
      <c r="E155" s="92" t="s">
        <v>3852</v>
      </c>
      <c r="F155" s="108" t="s">
        <v>3955</v>
      </c>
      <c r="G155" s="92">
        <v>0</v>
      </c>
      <c r="H155" s="92">
        <v>90</v>
      </c>
      <c r="I155" s="94">
        <f t="shared" si="1"/>
        <v>4.4999999999999997E-3</v>
      </c>
      <c r="J155" s="92" t="s">
        <v>3852</v>
      </c>
      <c r="K155" s="96" t="s">
        <v>3853</v>
      </c>
    </row>
    <row r="156" spans="1:11" ht="13.5">
      <c r="A156" s="324"/>
      <c r="B156" s="94" t="s">
        <v>3956</v>
      </c>
      <c r="C156" s="92" t="s">
        <v>3953</v>
      </c>
      <c r="D156" s="107">
        <f>7/1000</f>
        <v>7.0000000000000001E-3</v>
      </c>
      <c r="E156" s="92" t="s">
        <v>3852</v>
      </c>
      <c r="F156" s="108" t="s">
        <v>3954</v>
      </c>
      <c r="G156" s="92">
        <v>85</v>
      </c>
      <c r="H156" s="92">
        <v>90</v>
      </c>
      <c r="I156" s="94">
        <f t="shared" si="1"/>
        <v>1.645E-3</v>
      </c>
      <c r="J156" s="92" t="s">
        <v>3852</v>
      </c>
      <c r="K156" s="96" t="s">
        <v>3853</v>
      </c>
    </row>
    <row r="157" spans="1:11" ht="13.5">
      <c r="A157" s="324"/>
      <c r="B157" s="94" t="s">
        <v>3956</v>
      </c>
      <c r="C157" s="92" t="s">
        <v>3953</v>
      </c>
      <c r="D157" s="107">
        <f>7/1000</f>
        <v>7.0000000000000001E-3</v>
      </c>
      <c r="E157" s="92" t="s">
        <v>3852</v>
      </c>
      <c r="F157" s="108" t="s">
        <v>3955</v>
      </c>
      <c r="G157" s="92">
        <v>0</v>
      </c>
      <c r="H157" s="92">
        <v>90</v>
      </c>
      <c r="I157" s="94">
        <f t="shared" si="1"/>
        <v>7.0000000000000001E-3</v>
      </c>
      <c r="J157" s="92" t="s">
        <v>3852</v>
      </c>
      <c r="K157" s="96" t="s">
        <v>3853</v>
      </c>
    </row>
    <row r="158" spans="1:11" ht="13.5">
      <c r="A158" s="324"/>
      <c r="B158" s="94" t="s">
        <v>3957</v>
      </c>
      <c r="C158" s="92" t="s">
        <v>3953</v>
      </c>
      <c r="D158" s="107">
        <f>9/1000</f>
        <v>8.9999999999999993E-3</v>
      </c>
      <c r="E158" s="92" t="s">
        <v>3852</v>
      </c>
      <c r="F158" s="108" t="s">
        <v>3954</v>
      </c>
      <c r="G158" s="92">
        <v>85</v>
      </c>
      <c r="H158" s="92">
        <v>90</v>
      </c>
      <c r="I158" s="94">
        <f t="shared" si="1"/>
        <v>2.1150000000000001E-3</v>
      </c>
      <c r="J158" s="92" t="s">
        <v>3852</v>
      </c>
      <c r="K158" s="96" t="s">
        <v>3853</v>
      </c>
    </row>
    <row r="159" spans="1:11" ht="13.5">
      <c r="A159" s="323"/>
      <c r="B159" s="94" t="s">
        <v>3957</v>
      </c>
      <c r="C159" s="92" t="s">
        <v>3953</v>
      </c>
      <c r="D159" s="107">
        <f>9/1000</f>
        <v>8.9999999999999993E-3</v>
      </c>
      <c r="E159" s="92" t="s">
        <v>3852</v>
      </c>
      <c r="F159" s="108" t="s">
        <v>3955</v>
      </c>
      <c r="G159" s="92">
        <v>0</v>
      </c>
      <c r="H159" s="92">
        <v>90</v>
      </c>
      <c r="I159" s="94">
        <f t="shared" si="1"/>
        <v>8.9999999999999993E-3</v>
      </c>
      <c r="J159" s="92" t="s">
        <v>3852</v>
      </c>
      <c r="K159" s="96" t="s">
        <v>3853</v>
      </c>
    </row>
    <row r="160" spans="1:11">
      <c r="A160" s="322" t="s">
        <v>3855</v>
      </c>
      <c r="B160" s="94" t="s">
        <v>3952</v>
      </c>
      <c r="C160" s="92" t="s">
        <v>3953</v>
      </c>
      <c r="D160" s="107"/>
      <c r="E160" s="92" t="s">
        <v>3852</v>
      </c>
      <c r="F160" s="108" t="s">
        <v>3954</v>
      </c>
      <c r="G160" s="96"/>
      <c r="H160" s="96"/>
      <c r="I160" s="94"/>
      <c r="J160" s="92" t="s">
        <v>3852</v>
      </c>
      <c r="K160" s="96"/>
    </row>
    <row r="161" spans="1:11">
      <c r="A161" s="324"/>
      <c r="B161" s="94" t="s">
        <v>3952</v>
      </c>
      <c r="C161" s="92" t="s">
        <v>3953</v>
      </c>
      <c r="D161" s="107"/>
      <c r="E161" s="92" t="s">
        <v>3852</v>
      </c>
      <c r="F161" s="108" t="s">
        <v>3955</v>
      </c>
      <c r="G161" s="96"/>
      <c r="H161" s="96"/>
      <c r="I161" s="94"/>
      <c r="J161" s="92" t="s">
        <v>3852</v>
      </c>
      <c r="K161" s="96"/>
    </row>
    <row r="162" spans="1:11" ht="13.5">
      <c r="A162" s="324"/>
      <c r="B162" s="94" t="s">
        <v>3956</v>
      </c>
      <c r="C162" s="92" t="s">
        <v>3953</v>
      </c>
      <c r="D162" s="107"/>
      <c r="E162" s="92" t="s">
        <v>3852</v>
      </c>
      <c r="F162" s="108" t="s">
        <v>3954</v>
      </c>
      <c r="G162" s="96"/>
      <c r="H162" s="96"/>
      <c r="I162" s="94"/>
      <c r="J162" s="92" t="s">
        <v>3852</v>
      </c>
      <c r="K162" s="96"/>
    </row>
    <row r="163" spans="1:11" ht="13.5">
      <c r="A163" s="324"/>
      <c r="B163" s="94" t="s">
        <v>3956</v>
      </c>
      <c r="C163" s="92" t="s">
        <v>3953</v>
      </c>
      <c r="D163" s="107"/>
      <c r="E163" s="92" t="s">
        <v>3852</v>
      </c>
      <c r="F163" s="108" t="s">
        <v>3955</v>
      </c>
      <c r="G163" s="96"/>
      <c r="H163" s="96"/>
      <c r="I163" s="94"/>
      <c r="J163" s="92" t="s">
        <v>3852</v>
      </c>
      <c r="K163" s="96"/>
    </row>
    <row r="164" spans="1:11" ht="13.5">
      <c r="A164" s="324"/>
      <c r="B164" s="94" t="s">
        <v>3957</v>
      </c>
      <c r="C164" s="92" t="s">
        <v>3953</v>
      </c>
      <c r="D164" s="107"/>
      <c r="E164" s="92" t="s">
        <v>3852</v>
      </c>
      <c r="F164" s="108" t="s">
        <v>3954</v>
      </c>
      <c r="G164" s="96"/>
      <c r="H164" s="96"/>
      <c r="I164" s="94"/>
      <c r="J164" s="92" t="s">
        <v>3852</v>
      </c>
      <c r="K164" s="96"/>
    </row>
    <row r="165" spans="1:11" ht="13.5">
      <c r="A165" s="324"/>
      <c r="B165" s="94" t="s">
        <v>3957</v>
      </c>
      <c r="C165" s="92" t="s">
        <v>3953</v>
      </c>
      <c r="D165" s="107"/>
      <c r="E165" s="92" t="s">
        <v>3852</v>
      </c>
      <c r="F165" s="108" t="s">
        <v>3955</v>
      </c>
      <c r="G165" s="96"/>
      <c r="H165" s="96"/>
      <c r="I165" s="94"/>
      <c r="J165" s="92" t="s">
        <v>3852</v>
      </c>
      <c r="K165" s="96"/>
    </row>
    <row r="166" spans="1:11">
      <c r="A166" s="324"/>
      <c r="B166" s="94"/>
      <c r="C166" s="92"/>
      <c r="D166" s="107"/>
      <c r="E166" s="106"/>
      <c r="F166" s="108"/>
      <c r="G166" s="96"/>
      <c r="H166" s="96"/>
      <c r="I166" s="94"/>
      <c r="J166" s="106"/>
      <c r="K166" s="96"/>
    </row>
    <row r="167" spans="1:11">
      <c r="A167" s="323"/>
      <c r="B167" s="97"/>
      <c r="C167" s="96"/>
      <c r="D167" s="96"/>
      <c r="E167" s="96"/>
      <c r="F167" s="96"/>
      <c r="G167" s="96"/>
      <c r="H167" s="96"/>
      <c r="I167" s="96"/>
      <c r="J167" s="96"/>
      <c r="K167" s="96"/>
    </row>
    <row r="168" spans="1:11">
      <c r="A168" s="325" t="s">
        <v>3958</v>
      </c>
      <c r="B168" s="325"/>
      <c r="C168" s="325"/>
      <c r="D168" s="325"/>
      <c r="E168" s="325"/>
      <c r="F168" s="325"/>
      <c r="G168" s="325"/>
    </row>
    <row r="171" spans="1:11">
      <c r="A171" s="91" t="s">
        <v>3959</v>
      </c>
    </row>
    <row r="172" spans="1:11">
      <c r="A172" s="315" t="s">
        <v>3960</v>
      </c>
      <c r="B172" s="315"/>
      <c r="C172" s="315"/>
      <c r="D172" s="315" t="s">
        <v>3867</v>
      </c>
      <c r="E172" s="315"/>
      <c r="F172" s="315"/>
      <c r="G172" s="315"/>
      <c r="H172" s="326" t="s">
        <v>3842</v>
      </c>
      <c r="I172" s="327"/>
      <c r="J172" s="328"/>
    </row>
    <row r="173" spans="1:11">
      <c r="A173" s="92" t="s">
        <v>3843</v>
      </c>
      <c r="B173" s="96" t="s">
        <v>3961</v>
      </c>
      <c r="C173" s="92" t="s">
        <v>3844</v>
      </c>
      <c r="D173" s="92" t="s">
        <v>3947</v>
      </c>
      <c r="E173" s="92" t="s">
        <v>3846</v>
      </c>
      <c r="F173" s="96" t="s">
        <v>3949</v>
      </c>
      <c r="G173" s="96" t="s">
        <v>3950</v>
      </c>
      <c r="H173" s="92" t="s">
        <v>3951</v>
      </c>
      <c r="I173" s="92" t="s">
        <v>3846</v>
      </c>
      <c r="J173" s="92" t="s">
        <v>3849</v>
      </c>
    </row>
    <row r="174" spans="1:11">
      <c r="A174" s="315" t="s">
        <v>3903</v>
      </c>
      <c r="B174" s="96" t="s">
        <v>3962</v>
      </c>
      <c r="C174" s="92" t="s">
        <v>3963</v>
      </c>
      <c r="D174" s="92">
        <v>0.3</v>
      </c>
      <c r="E174" s="92" t="s">
        <v>3852</v>
      </c>
      <c r="F174" s="92">
        <v>0</v>
      </c>
      <c r="G174" s="92">
        <v>90</v>
      </c>
      <c r="H174" s="92">
        <f>D174*(1-(F174/100*G174/100))</f>
        <v>0.3</v>
      </c>
      <c r="I174" s="92" t="s">
        <v>3852</v>
      </c>
      <c r="J174" s="96" t="s">
        <v>3853</v>
      </c>
    </row>
    <row r="175" spans="1:11">
      <c r="A175" s="315"/>
      <c r="B175" s="96" t="s">
        <v>3964</v>
      </c>
      <c r="C175" s="92" t="s">
        <v>3963</v>
      </c>
      <c r="D175" s="92">
        <v>0.3</v>
      </c>
      <c r="E175" s="92" t="s">
        <v>3852</v>
      </c>
      <c r="F175" s="92">
        <v>99</v>
      </c>
      <c r="G175" s="92">
        <v>90</v>
      </c>
      <c r="H175" s="92">
        <f>D175*(1-(F175/100*G175/100))</f>
        <v>3.27E-2</v>
      </c>
      <c r="I175" s="92" t="s">
        <v>3852</v>
      </c>
      <c r="J175" s="96" t="s">
        <v>3853</v>
      </c>
    </row>
    <row r="176" spans="1:11">
      <c r="A176" s="315"/>
      <c r="B176" s="96" t="s">
        <v>3965</v>
      </c>
      <c r="C176" s="92" t="s">
        <v>3963</v>
      </c>
      <c r="D176" s="92">
        <v>0.3</v>
      </c>
      <c r="E176" s="92" t="s">
        <v>3852</v>
      </c>
      <c r="F176" s="92">
        <v>99</v>
      </c>
      <c r="G176" s="92">
        <v>90</v>
      </c>
      <c r="H176" s="92">
        <f>D176*(1-(F176/100*G176/100))</f>
        <v>3.27E-2</v>
      </c>
      <c r="I176" s="92" t="s">
        <v>3852</v>
      </c>
      <c r="J176" s="96" t="s">
        <v>3853</v>
      </c>
    </row>
    <row r="177" spans="1:10">
      <c r="A177" s="315"/>
      <c r="B177" s="96" t="s">
        <v>3966</v>
      </c>
      <c r="C177" s="92" t="s">
        <v>3963</v>
      </c>
      <c r="D177" s="92">
        <v>0.3</v>
      </c>
      <c r="E177" s="92" t="s">
        <v>3852</v>
      </c>
      <c r="F177" s="92">
        <v>99</v>
      </c>
      <c r="G177" s="92">
        <v>90</v>
      </c>
      <c r="H177" s="92">
        <f>D177*(1-(F177/100*G177/100))</f>
        <v>3.27E-2</v>
      </c>
      <c r="I177" s="92" t="s">
        <v>3852</v>
      </c>
      <c r="J177" s="96" t="s">
        <v>3853</v>
      </c>
    </row>
    <row r="178" spans="1:10">
      <c r="A178" s="315"/>
      <c r="B178" s="96" t="s">
        <v>3967</v>
      </c>
      <c r="C178" s="92" t="s">
        <v>3963</v>
      </c>
      <c r="D178" s="92">
        <v>0.3</v>
      </c>
      <c r="E178" s="92" t="s">
        <v>3852</v>
      </c>
      <c r="F178" s="92">
        <v>94</v>
      </c>
      <c r="G178" s="92">
        <v>90</v>
      </c>
      <c r="H178" s="92">
        <f>D178*(1-(F178/100*G178/100))</f>
        <v>4.6199999999999998E-2</v>
      </c>
      <c r="I178" s="92" t="s">
        <v>3852</v>
      </c>
      <c r="J178" s="96" t="s">
        <v>3853</v>
      </c>
    </row>
    <row r="179" spans="1:10">
      <c r="A179" s="315" t="s">
        <v>3855</v>
      </c>
      <c r="B179" s="96" t="s">
        <v>3962</v>
      </c>
      <c r="C179" s="92" t="s">
        <v>3963</v>
      </c>
      <c r="D179" s="92"/>
      <c r="E179" s="92" t="s">
        <v>3852</v>
      </c>
      <c r="F179" s="92"/>
      <c r="G179" s="92"/>
      <c r="H179" s="92"/>
      <c r="I179" s="92" t="s">
        <v>3852</v>
      </c>
      <c r="J179" s="96"/>
    </row>
    <row r="180" spans="1:10">
      <c r="A180" s="315"/>
      <c r="B180" s="96" t="s">
        <v>3964</v>
      </c>
      <c r="C180" s="92" t="s">
        <v>3963</v>
      </c>
      <c r="D180" s="92"/>
      <c r="E180" s="92" t="s">
        <v>3852</v>
      </c>
      <c r="F180" s="92"/>
      <c r="G180" s="92"/>
      <c r="H180" s="92"/>
      <c r="I180" s="92" t="s">
        <v>3852</v>
      </c>
      <c r="J180" s="96"/>
    </row>
    <row r="181" spans="1:10">
      <c r="A181" s="315"/>
      <c r="B181" s="96" t="s">
        <v>3965</v>
      </c>
      <c r="C181" s="92" t="s">
        <v>3963</v>
      </c>
      <c r="D181" s="92"/>
      <c r="E181" s="92" t="s">
        <v>3852</v>
      </c>
      <c r="F181" s="92"/>
      <c r="G181" s="92"/>
      <c r="H181" s="92"/>
      <c r="I181" s="92" t="s">
        <v>3852</v>
      </c>
      <c r="J181" s="96"/>
    </row>
    <row r="182" spans="1:10">
      <c r="A182" s="315"/>
      <c r="B182" s="96" t="s">
        <v>3966</v>
      </c>
      <c r="C182" s="92" t="s">
        <v>3963</v>
      </c>
      <c r="D182" s="92"/>
      <c r="E182" s="92" t="s">
        <v>3852</v>
      </c>
      <c r="F182" s="92"/>
      <c r="G182" s="92"/>
      <c r="H182" s="92"/>
      <c r="I182" s="92" t="s">
        <v>3852</v>
      </c>
      <c r="J182" s="96"/>
    </row>
    <row r="183" spans="1:10">
      <c r="A183" s="315"/>
      <c r="B183" s="96" t="s">
        <v>3967</v>
      </c>
      <c r="C183" s="92" t="s">
        <v>3963</v>
      </c>
      <c r="D183" s="92"/>
      <c r="E183" s="92" t="s">
        <v>3852</v>
      </c>
      <c r="F183" s="92"/>
      <c r="G183" s="92"/>
      <c r="H183" s="92"/>
      <c r="I183" s="92" t="s">
        <v>3852</v>
      </c>
      <c r="J183" s="96"/>
    </row>
    <row r="184" spans="1:10">
      <c r="A184" s="315"/>
      <c r="B184" s="92"/>
      <c r="C184" s="96"/>
      <c r="D184" s="92"/>
      <c r="E184" s="97"/>
      <c r="F184" s="92"/>
      <c r="G184" s="92"/>
      <c r="H184" s="92"/>
      <c r="I184" s="97"/>
      <c r="J184" s="96"/>
    </row>
    <row r="185" spans="1:10">
      <c r="A185" s="315"/>
      <c r="B185" s="97"/>
      <c r="C185" s="96"/>
      <c r="D185" s="96"/>
      <c r="E185" s="96"/>
      <c r="F185" s="96"/>
      <c r="G185" s="96"/>
      <c r="H185" s="92"/>
      <c r="I185" s="96"/>
      <c r="J185" s="96"/>
    </row>
    <row r="186" spans="1:10">
      <c r="A186" s="325" t="s">
        <v>3958</v>
      </c>
      <c r="B186" s="325"/>
      <c r="C186" s="325"/>
      <c r="D186" s="325"/>
      <c r="E186" s="325"/>
      <c r="F186" s="325"/>
      <c r="G186" s="325"/>
      <c r="I186" s="90"/>
    </row>
    <row r="189" spans="1:10">
      <c r="A189" s="91" t="s">
        <v>3968</v>
      </c>
    </row>
    <row r="190" spans="1:10">
      <c r="A190" s="315" t="s">
        <v>3969</v>
      </c>
      <c r="B190" s="315"/>
      <c r="C190" s="315" t="s">
        <v>3841</v>
      </c>
      <c r="D190" s="315"/>
      <c r="E190" s="315"/>
      <c r="F190" s="315"/>
      <c r="G190" s="326" t="s">
        <v>3842</v>
      </c>
      <c r="H190" s="327"/>
      <c r="I190" s="328"/>
    </row>
    <row r="191" spans="1:10">
      <c r="A191" s="92" t="s">
        <v>3843</v>
      </c>
      <c r="B191" s="92" t="s">
        <v>3844</v>
      </c>
      <c r="C191" s="92" t="s">
        <v>3970</v>
      </c>
      <c r="D191" s="92" t="s">
        <v>3846</v>
      </c>
      <c r="E191" s="96" t="s">
        <v>3949</v>
      </c>
      <c r="F191" s="96" t="s">
        <v>3950</v>
      </c>
      <c r="G191" s="92" t="s">
        <v>3951</v>
      </c>
      <c r="H191" s="92" t="s">
        <v>3846</v>
      </c>
      <c r="I191" s="92" t="s">
        <v>3849</v>
      </c>
    </row>
    <row r="192" spans="1:10" s="89" customFormat="1" ht="26.5">
      <c r="A192" s="93" t="s">
        <v>3903</v>
      </c>
      <c r="B192" s="93" t="s">
        <v>3971</v>
      </c>
      <c r="C192" s="93">
        <v>0.04</v>
      </c>
      <c r="D192" s="93" t="s">
        <v>3972</v>
      </c>
      <c r="E192" s="93">
        <v>80</v>
      </c>
      <c r="F192" s="93">
        <v>80</v>
      </c>
      <c r="G192" s="93">
        <f>C192*(1-E192/100*F192/100)</f>
        <v>1.44E-2</v>
      </c>
      <c r="H192" s="93" t="s">
        <v>3852</v>
      </c>
      <c r="I192" s="96" t="s">
        <v>3853</v>
      </c>
    </row>
    <row r="193" spans="1:9" ht="26.5">
      <c r="A193" s="322" t="s">
        <v>3855</v>
      </c>
      <c r="B193" s="93" t="s">
        <v>3971</v>
      </c>
      <c r="C193" s="92"/>
      <c r="D193" s="93" t="s">
        <v>3972</v>
      </c>
      <c r="E193" s="96"/>
      <c r="F193" s="96"/>
      <c r="G193" s="96"/>
      <c r="H193" s="93" t="s">
        <v>3852</v>
      </c>
      <c r="I193" s="96"/>
    </row>
    <row r="194" spans="1:9">
      <c r="A194" s="324"/>
      <c r="B194" s="93"/>
      <c r="C194" s="92"/>
      <c r="D194" s="93"/>
      <c r="E194" s="96"/>
      <c r="F194" s="96"/>
      <c r="G194" s="96"/>
      <c r="H194" s="95"/>
      <c r="I194" s="96"/>
    </row>
    <row r="195" spans="1:9">
      <c r="A195" s="323"/>
      <c r="B195" s="97"/>
      <c r="C195" s="92"/>
      <c r="D195" s="92"/>
      <c r="E195" s="96"/>
      <c r="F195" s="96"/>
      <c r="G195" s="96"/>
      <c r="H195" s="95"/>
      <c r="I195" s="96"/>
    </row>
    <row r="196" spans="1:9">
      <c r="A196" s="325" t="s">
        <v>3973</v>
      </c>
      <c r="B196" s="325"/>
      <c r="C196" s="325"/>
      <c r="D196" s="325"/>
      <c r="E196" s="325"/>
      <c r="F196" s="325"/>
      <c r="G196" s="325"/>
    </row>
    <row r="197" spans="1:9" ht="15">
      <c r="B197" s="109" t="s">
        <v>3974</v>
      </c>
      <c r="C197" s="110">
        <v>0.43969999999999998</v>
      </c>
    </row>
    <row r="198" spans="1:9" ht="15">
      <c r="B198" s="109" t="s">
        <v>3975</v>
      </c>
      <c r="C198" s="110">
        <v>0.52200000000000002</v>
      </c>
    </row>
    <row r="199" spans="1:9" ht="15">
      <c r="B199" s="109" t="s">
        <v>3976</v>
      </c>
      <c r="C199" s="110">
        <v>0.41489999999999999</v>
      </c>
    </row>
    <row r="200" spans="1:9" ht="15">
      <c r="B200" s="109" t="s">
        <v>3977</v>
      </c>
      <c r="C200" s="110">
        <v>0.52370000000000005</v>
      </c>
    </row>
    <row r="201" spans="1:9" ht="15">
      <c r="B201" s="109" t="s">
        <v>3978</v>
      </c>
      <c r="C201" s="110">
        <v>0.37990000000000002</v>
      </c>
    </row>
    <row r="202" spans="1:9" ht="15">
      <c r="B202" s="109" t="s">
        <v>3979</v>
      </c>
      <c r="C202" s="110">
        <v>0.38290000000000002</v>
      </c>
    </row>
    <row r="203" spans="1:9" ht="15">
      <c r="B203" s="109" t="s">
        <v>3980</v>
      </c>
      <c r="C203" s="110">
        <v>0.223</v>
      </c>
    </row>
    <row r="204" spans="1:9" ht="15">
      <c r="B204" s="109" t="s">
        <v>3981</v>
      </c>
      <c r="C204" s="110">
        <v>0.59550000000000003</v>
      </c>
    </row>
    <row r="205" spans="1:9" ht="15">
      <c r="B205" s="109" t="s">
        <v>3982</v>
      </c>
      <c r="C205" s="110">
        <v>0.31840000000000002</v>
      </c>
    </row>
    <row r="206" spans="1:9" ht="15">
      <c r="B206" s="109" t="s">
        <v>3983</v>
      </c>
      <c r="C206" s="110">
        <v>0.29799999999999999</v>
      </c>
    </row>
    <row r="207" spans="1:9" ht="15">
      <c r="B207" s="109" t="s">
        <v>3984</v>
      </c>
      <c r="C207" s="110">
        <v>0.4773</v>
      </c>
    </row>
  </sheetData>
  <mergeCells count="71">
    <mergeCell ref="A4:B4"/>
    <mergeCell ref="C4:E4"/>
    <mergeCell ref="F4:H4"/>
    <mergeCell ref="A12:H12"/>
    <mergeCell ref="A15:B15"/>
    <mergeCell ref="C15:E15"/>
    <mergeCell ref="A6:A7"/>
    <mergeCell ref="A8:A11"/>
    <mergeCell ref="A65:A67"/>
    <mergeCell ref="A68:A72"/>
    <mergeCell ref="A79:A85"/>
    <mergeCell ref="A86:A94"/>
    <mergeCell ref="A73:G73"/>
    <mergeCell ref="C33:D33"/>
    <mergeCell ref="E33:G33"/>
    <mergeCell ref="A41:G41"/>
    <mergeCell ref="A63:B63"/>
    <mergeCell ref="C63:F63"/>
    <mergeCell ref="G63:I63"/>
    <mergeCell ref="A52:A58"/>
    <mergeCell ref="C44:E45"/>
    <mergeCell ref="A172:C172"/>
    <mergeCell ref="D172:G172"/>
    <mergeCell ref="H172:J172"/>
    <mergeCell ref="I151:K152"/>
    <mergeCell ref="I77:K77"/>
    <mergeCell ref="A95:K95"/>
    <mergeCell ref="A186:G186"/>
    <mergeCell ref="A190:B190"/>
    <mergeCell ref="C190:F190"/>
    <mergeCell ref="G190:I190"/>
    <mergeCell ref="A196:G196"/>
    <mergeCell ref="A193:A195"/>
    <mergeCell ref="A17:A21"/>
    <mergeCell ref="A22:A28"/>
    <mergeCell ref="A35:A36"/>
    <mergeCell ref="A37:A40"/>
    <mergeCell ref="A47:A51"/>
    <mergeCell ref="A44:B45"/>
    <mergeCell ref="A33:B33"/>
    <mergeCell ref="A77:B77"/>
    <mergeCell ref="C77:H77"/>
    <mergeCell ref="A117:A118"/>
    <mergeCell ref="A119:A122"/>
    <mergeCell ref="A130:A131"/>
    <mergeCell ref="C128:D128"/>
    <mergeCell ref="E128:H128"/>
    <mergeCell ref="C100:D100"/>
    <mergeCell ref="E100:G100"/>
    <mergeCell ref="A110:G110"/>
    <mergeCell ref="A115:C115"/>
    <mergeCell ref="D115:F115"/>
    <mergeCell ref="A105:A109"/>
    <mergeCell ref="A102:A104"/>
    <mergeCell ref="A100:B100"/>
    <mergeCell ref="A174:A178"/>
    <mergeCell ref="A179:A185"/>
    <mergeCell ref="A151:C152"/>
    <mergeCell ref="A141:A142"/>
    <mergeCell ref="A128:B128"/>
    <mergeCell ref="A143:A146"/>
    <mergeCell ref="A154:A159"/>
    <mergeCell ref="A160:A167"/>
    <mergeCell ref="A136:G136"/>
    <mergeCell ref="A139:C139"/>
    <mergeCell ref="D139:F139"/>
    <mergeCell ref="A132:A135"/>
    <mergeCell ref="D151:H151"/>
    <mergeCell ref="D152:E152"/>
    <mergeCell ref="F152:H152"/>
    <mergeCell ref="A168:G168"/>
  </mergeCells>
  <phoneticPr fontId="5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225"/>
  <sheetViews>
    <sheetView topLeftCell="A37" workbookViewId="0">
      <selection activeCell="G1616" sqref="G1616"/>
    </sheetView>
  </sheetViews>
  <sheetFormatPr defaultColWidth="13.08984375" defaultRowHeight="13"/>
  <cols>
    <col min="1" max="1" width="17.08984375" style="12" customWidth="1"/>
    <col min="2" max="2" width="26.08984375" style="12" customWidth="1"/>
    <col min="3" max="3" width="18.453125" style="12" customWidth="1"/>
    <col min="4" max="4" width="18.90625" style="12" customWidth="1"/>
    <col min="5" max="5" width="32.453125" style="12" customWidth="1"/>
    <col min="6" max="6" width="20.90625" style="12" customWidth="1"/>
    <col min="7" max="7" width="19.453125" style="12" customWidth="1"/>
    <col min="8" max="8" width="20.453125" style="12" customWidth="1"/>
    <col min="9" max="9" width="27.90625" style="12" customWidth="1"/>
    <col min="10" max="10" width="17.90625" style="12" customWidth="1"/>
    <col min="11" max="11" width="23.453125" style="12" customWidth="1"/>
    <col min="12" max="12" width="16" style="12" customWidth="1"/>
    <col min="13" max="13" width="17.453125" style="12" customWidth="1"/>
    <col min="14" max="14" width="15.08984375" style="12" customWidth="1"/>
    <col min="15" max="15" width="27.453125" style="12" customWidth="1"/>
    <col min="16" max="16" width="21.453125" style="12" customWidth="1"/>
    <col min="17" max="17" width="21.08984375" style="12" customWidth="1"/>
    <col min="18" max="18" width="17.453125" style="12" customWidth="1"/>
    <col min="19" max="19" width="22.453125" style="12" customWidth="1"/>
    <col min="20" max="20" width="15.90625" style="12" customWidth="1"/>
    <col min="21" max="16384" width="13.08984375" style="12"/>
  </cols>
  <sheetData>
    <row r="1" spans="1:17">
      <c r="A1" s="13" t="s">
        <v>3985</v>
      </c>
      <c r="B1" s="13"/>
      <c r="C1" s="13"/>
      <c r="D1" s="13"/>
      <c r="E1" s="13"/>
      <c r="F1" s="13"/>
      <c r="G1" s="13"/>
      <c r="H1" s="13"/>
      <c r="I1" s="13"/>
      <c r="J1" s="13"/>
      <c r="K1" s="13"/>
      <c r="L1" s="13"/>
      <c r="M1" s="13"/>
      <c r="N1" s="13"/>
      <c r="O1" s="13"/>
      <c r="P1" s="13"/>
      <c r="Q1" s="13"/>
    </row>
    <row r="2" spans="1:17">
      <c r="A2" s="354" t="s">
        <v>3986</v>
      </c>
      <c r="B2" s="394"/>
      <c r="C2" s="394"/>
      <c r="D2" s="394"/>
      <c r="E2" s="394"/>
      <c r="F2" s="394"/>
      <c r="G2" s="394"/>
      <c r="H2" s="394"/>
      <c r="I2" s="394"/>
      <c r="J2" s="395"/>
      <c r="K2" s="395"/>
      <c r="L2" s="395"/>
      <c r="M2" s="395"/>
      <c r="N2" s="27"/>
      <c r="O2" s="27"/>
      <c r="P2" s="27"/>
      <c r="Q2" s="27"/>
    </row>
    <row r="3" spans="1:17">
      <c r="A3" s="334" t="s">
        <v>3987</v>
      </c>
      <c r="B3" s="334"/>
      <c r="C3" s="334"/>
      <c r="D3" s="334"/>
      <c r="E3" s="288" t="s">
        <v>3988</v>
      </c>
      <c r="F3" s="286"/>
      <c r="G3" s="286"/>
      <c r="H3" s="286"/>
      <c r="I3" s="287"/>
      <c r="J3" s="334" t="s">
        <v>3989</v>
      </c>
      <c r="K3" s="334"/>
      <c r="L3" s="334"/>
      <c r="M3" s="334"/>
    </row>
    <row r="4" spans="1:17">
      <c r="A4" s="334"/>
      <c r="B4" s="334"/>
      <c r="C4" s="334"/>
      <c r="D4" s="334"/>
      <c r="E4" s="334" t="s">
        <v>3990</v>
      </c>
      <c r="F4" s="334"/>
      <c r="G4" s="334" t="s">
        <v>3991</v>
      </c>
      <c r="H4" s="334" t="s">
        <v>3992</v>
      </c>
      <c r="I4" s="334" t="s">
        <v>3993</v>
      </c>
      <c r="J4" s="334"/>
      <c r="K4" s="334"/>
      <c r="L4" s="334"/>
      <c r="M4" s="334"/>
    </row>
    <row r="5" spans="1:17">
      <c r="A5" s="15" t="s">
        <v>3994</v>
      </c>
      <c r="B5" s="15" t="s">
        <v>3995</v>
      </c>
      <c r="C5" s="14" t="s">
        <v>3996</v>
      </c>
      <c r="D5" s="14" t="s">
        <v>3997</v>
      </c>
      <c r="E5" s="14" t="s">
        <v>3998</v>
      </c>
      <c r="F5" s="14" t="s">
        <v>3999</v>
      </c>
      <c r="G5" s="334"/>
      <c r="H5" s="334"/>
      <c r="I5" s="334"/>
      <c r="J5" s="14" t="s">
        <v>52</v>
      </c>
      <c r="K5" s="14" t="s">
        <v>180</v>
      </c>
      <c r="L5" s="14" t="s">
        <v>205</v>
      </c>
      <c r="M5" s="19" t="s">
        <v>4000</v>
      </c>
    </row>
    <row r="6" spans="1:17" ht="15.5">
      <c r="A6" s="359" t="s">
        <v>4001</v>
      </c>
      <c r="B6" s="16" t="s">
        <v>4002</v>
      </c>
      <c r="C6" s="14" t="s">
        <v>4003</v>
      </c>
      <c r="D6" s="14" t="s">
        <v>4004</v>
      </c>
      <c r="E6" s="14"/>
      <c r="F6" s="15" t="s">
        <v>3934</v>
      </c>
      <c r="G6" s="15" t="s">
        <v>3934</v>
      </c>
      <c r="H6" s="15" t="s">
        <v>3934</v>
      </c>
      <c r="I6" s="15" t="s">
        <v>3934</v>
      </c>
      <c r="J6" s="15" t="s">
        <v>3934</v>
      </c>
      <c r="K6" s="29">
        <f>E6/1000000*16/22.4</f>
        <v>0</v>
      </c>
      <c r="L6" s="14" t="s">
        <v>4005</v>
      </c>
      <c r="M6" s="19" t="s">
        <v>4006</v>
      </c>
    </row>
    <row r="7" spans="1:17" ht="15.5">
      <c r="A7" s="335"/>
      <c r="B7" s="366" t="s">
        <v>4007</v>
      </c>
      <c r="C7" s="14" t="s">
        <v>4003</v>
      </c>
      <c r="D7" s="14" t="s">
        <v>4008</v>
      </c>
      <c r="E7" s="15" t="s">
        <v>3934</v>
      </c>
      <c r="F7" s="17"/>
      <c r="G7" s="15" t="s">
        <v>3934</v>
      </c>
      <c r="H7" s="18"/>
      <c r="I7" s="18"/>
      <c r="J7" s="29">
        <f>F7*1000/1000000*44/16*H7*I7</f>
        <v>0</v>
      </c>
      <c r="K7" s="15" t="s">
        <v>3934</v>
      </c>
      <c r="L7" s="14" t="s">
        <v>4005</v>
      </c>
      <c r="M7" s="19" t="s">
        <v>4009</v>
      </c>
    </row>
    <row r="8" spans="1:17" ht="15.5">
      <c r="A8" s="335"/>
      <c r="B8" s="367"/>
      <c r="C8" s="14" t="s">
        <v>4003</v>
      </c>
      <c r="D8" s="14" t="s">
        <v>4008</v>
      </c>
      <c r="E8" s="15" t="s">
        <v>3934</v>
      </c>
      <c r="F8" s="17"/>
      <c r="G8" s="15" t="s">
        <v>3934</v>
      </c>
      <c r="H8" s="18"/>
      <c r="I8" s="18"/>
      <c r="J8" s="29">
        <f>F8*1000/1000000*44/16*H8*I8</f>
        <v>0</v>
      </c>
      <c r="K8" s="15" t="s">
        <v>3934</v>
      </c>
      <c r="L8" s="14" t="s">
        <v>4005</v>
      </c>
      <c r="M8" s="19" t="s">
        <v>4009</v>
      </c>
    </row>
    <row r="9" spans="1:17" ht="15.5">
      <c r="A9" s="335"/>
      <c r="B9" s="367"/>
      <c r="C9" s="14" t="s">
        <v>4003</v>
      </c>
      <c r="D9" s="14" t="s">
        <v>4008</v>
      </c>
      <c r="E9" s="15" t="s">
        <v>3934</v>
      </c>
      <c r="F9" s="17"/>
      <c r="G9" s="15" t="s">
        <v>3934</v>
      </c>
      <c r="H9" s="18"/>
      <c r="I9" s="18"/>
      <c r="J9" s="29">
        <f t="shared" ref="J9" si="0">F9*1000/1000000*44/16*H9*I9</f>
        <v>0</v>
      </c>
      <c r="K9" s="15" t="s">
        <v>3934</v>
      </c>
      <c r="L9" s="14" t="s">
        <v>4005</v>
      </c>
      <c r="M9" s="19" t="s">
        <v>4009</v>
      </c>
    </row>
    <row r="10" spans="1:17" ht="15.5">
      <c r="A10" s="335"/>
      <c r="B10" s="367"/>
      <c r="C10" s="14" t="s">
        <v>4003</v>
      </c>
      <c r="D10" s="14" t="s">
        <v>4008</v>
      </c>
      <c r="E10" s="18"/>
      <c r="F10" s="15" t="s">
        <v>3934</v>
      </c>
      <c r="G10" s="15" t="s">
        <v>3934</v>
      </c>
      <c r="H10" s="18"/>
      <c r="I10" s="18"/>
      <c r="J10" s="29">
        <f t="shared" ref="J10:J24" si="1">E10/1000000*44/22.4*H10*I10</f>
        <v>0</v>
      </c>
      <c r="K10" s="15" t="s">
        <v>3934</v>
      </c>
      <c r="L10" s="14" t="s">
        <v>4005</v>
      </c>
      <c r="M10" s="19" t="s">
        <v>4009</v>
      </c>
    </row>
    <row r="11" spans="1:17" ht="15.5">
      <c r="A11" s="335"/>
      <c r="B11" s="367"/>
      <c r="C11" s="14" t="s">
        <v>4003</v>
      </c>
      <c r="D11" s="14" t="s">
        <v>4008</v>
      </c>
      <c r="E11" s="18"/>
      <c r="F11" s="15" t="s">
        <v>3934</v>
      </c>
      <c r="G11" s="15" t="s">
        <v>3934</v>
      </c>
      <c r="H11" s="18"/>
      <c r="I11" s="18"/>
      <c r="J11" s="29">
        <f t="shared" si="1"/>
        <v>0</v>
      </c>
      <c r="K11" s="15" t="s">
        <v>3934</v>
      </c>
      <c r="L11" s="14" t="s">
        <v>4005</v>
      </c>
      <c r="M11" s="19" t="s">
        <v>4009</v>
      </c>
    </row>
    <row r="12" spans="1:17" ht="15.5">
      <c r="A12" s="335"/>
      <c r="B12" s="367"/>
      <c r="C12" s="14" t="s">
        <v>4003</v>
      </c>
      <c r="D12" s="14" t="s">
        <v>4008</v>
      </c>
      <c r="E12" s="18"/>
      <c r="F12" s="15" t="s">
        <v>3934</v>
      </c>
      <c r="G12" s="15" t="s">
        <v>3934</v>
      </c>
      <c r="H12" s="18"/>
      <c r="I12" s="18"/>
      <c r="J12" s="29">
        <f t="shared" si="1"/>
        <v>0</v>
      </c>
      <c r="K12" s="15" t="s">
        <v>3934</v>
      </c>
      <c r="L12" s="14" t="s">
        <v>4005</v>
      </c>
      <c r="M12" s="19" t="s">
        <v>4009</v>
      </c>
    </row>
    <row r="13" spans="1:17" ht="15.5">
      <c r="A13" s="335"/>
      <c r="B13" s="367"/>
      <c r="C13" s="14" t="s">
        <v>4003</v>
      </c>
      <c r="D13" s="14" t="s">
        <v>4008</v>
      </c>
      <c r="E13" s="18"/>
      <c r="F13" s="15" t="s">
        <v>3934</v>
      </c>
      <c r="G13" s="15" t="s">
        <v>3934</v>
      </c>
      <c r="H13" s="18"/>
      <c r="I13" s="18"/>
      <c r="J13" s="29">
        <f t="shared" si="1"/>
        <v>0</v>
      </c>
      <c r="K13" s="15" t="s">
        <v>3934</v>
      </c>
      <c r="L13" s="14" t="s">
        <v>4005</v>
      </c>
      <c r="M13" s="19" t="s">
        <v>4009</v>
      </c>
    </row>
    <row r="14" spans="1:17" ht="15.5">
      <c r="A14" s="335"/>
      <c r="B14" s="367"/>
      <c r="C14" s="14" t="s">
        <v>4003</v>
      </c>
      <c r="D14" s="14" t="s">
        <v>4008</v>
      </c>
      <c r="E14" s="18"/>
      <c r="F14" s="15" t="s">
        <v>3934</v>
      </c>
      <c r="G14" s="15" t="s">
        <v>3934</v>
      </c>
      <c r="H14" s="18"/>
      <c r="I14" s="18"/>
      <c r="J14" s="29">
        <f t="shared" si="1"/>
        <v>0</v>
      </c>
      <c r="K14" s="15" t="s">
        <v>3934</v>
      </c>
      <c r="L14" s="14" t="s">
        <v>4005</v>
      </c>
      <c r="M14" s="19" t="s">
        <v>4009</v>
      </c>
    </row>
    <row r="15" spans="1:17" ht="15.5">
      <c r="A15" s="335"/>
      <c r="B15" s="367"/>
      <c r="C15" s="14" t="s">
        <v>4003</v>
      </c>
      <c r="D15" s="14" t="s">
        <v>4008</v>
      </c>
      <c r="E15" s="18"/>
      <c r="F15" s="15" t="s">
        <v>3934</v>
      </c>
      <c r="G15" s="15" t="s">
        <v>3934</v>
      </c>
      <c r="H15" s="18"/>
      <c r="I15" s="18"/>
      <c r="J15" s="29">
        <f t="shared" si="1"/>
        <v>0</v>
      </c>
      <c r="K15" s="15" t="s">
        <v>3934</v>
      </c>
      <c r="L15" s="14" t="s">
        <v>4005</v>
      </c>
      <c r="M15" s="19" t="s">
        <v>4009</v>
      </c>
    </row>
    <row r="16" spans="1:17" ht="15.5">
      <c r="A16" s="335"/>
      <c r="B16" s="367"/>
      <c r="C16" s="14" t="s">
        <v>4003</v>
      </c>
      <c r="D16" s="14" t="s">
        <v>4008</v>
      </c>
      <c r="E16" s="18"/>
      <c r="F16" s="15" t="s">
        <v>3934</v>
      </c>
      <c r="G16" s="15" t="s">
        <v>3934</v>
      </c>
      <c r="H16" s="18"/>
      <c r="I16" s="18"/>
      <c r="J16" s="29">
        <f t="shared" si="1"/>
        <v>0</v>
      </c>
      <c r="K16" s="15" t="s">
        <v>3934</v>
      </c>
      <c r="L16" s="14" t="s">
        <v>4005</v>
      </c>
      <c r="M16" s="19" t="s">
        <v>4009</v>
      </c>
    </row>
    <row r="17" spans="1:13" ht="15.5">
      <c r="A17" s="335"/>
      <c r="B17" s="367"/>
      <c r="C17" s="14" t="s">
        <v>4003</v>
      </c>
      <c r="D17" s="14" t="s">
        <v>4008</v>
      </c>
      <c r="E17" s="18"/>
      <c r="F17" s="15" t="s">
        <v>3934</v>
      </c>
      <c r="G17" s="15" t="s">
        <v>3934</v>
      </c>
      <c r="H17" s="18"/>
      <c r="I17" s="18"/>
      <c r="J17" s="29">
        <f t="shared" si="1"/>
        <v>0</v>
      </c>
      <c r="K17" s="15" t="s">
        <v>3934</v>
      </c>
      <c r="L17" s="14" t="s">
        <v>4005</v>
      </c>
      <c r="M17" s="19" t="s">
        <v>4009</v>
      </c>
    </row>
    <row r="18" spans="1:13" ht="15.5">
      <c r="A18" s="335"/>
      <c r="B18" s="367"/>
      <c r="C18" s="14" t="s">
        <v>4003</v>
      </c>
      <c r="D18" s="14" t="s">
        <v>4008</v>
      </c>
      <c r="E18" s="18"/>
      <c r="F18" s="15" t="s">
        <v>3934</v>
      </c>
      <c r="G18" s="15" t="s">
        <v>3934</v>
      </c>
      <c r="H18" s="18"/>
      <c r="I18" s="18"/>
      <c r="J18" s="29">
        <f t="shared" si="1"/>
        <v>0</v>
      </c>
      <c r="K18" s="15" t="s">
        <v>3934</v>
      </c>
      <c r="L18" s="14" t="s">
        <v>4005</v>
      </c>
      <c r="M18" s="19" t="s">
        <v>4009</v>
      </c>
    </row>
    <row r="19" spans="1:13" ht="15.5">
      <c r="A19" s="335"/>
      <c r="B19" s="367"/>
      <c r="C19" s="14" t="s">
        <v>4003</v>
      </c>
      <c r="D19" s="14" t="s">
        <v>4008</v>
      </c>
      <c r="E19" s="18"/>
      <c r="F19" s="15" t="s">
        <v>3934</v>
      </c>
      <c r="G19" s="15" t="s">
        <v>3934</v>
      </c>
      <c r="H19" s="18"/>
      <c r="I19" s="18"/>
      <c r="J19" s="29">
        <f t="shared" si="1"/>
        <v>0</v>
      </c>
      <c r="K19" s="15" t="s">
        <v>3934</v>
      </c>
      <c r="L19" s="14" t="s">
        <v>4005</v>
      </c>
      <c r="M19" s="19" t="s">
        <v>4009</v>
      </c>
    </row>
    <row r="20" spans="1:13" ht="15.5">
      <c r="A20" s="335"/>
      <c r="B20" s="367"/>
      <c r="C20" s="14" t="s">
        <v>4003</v>
      </c>
      <c r="D20" s="14" t="s">
        <v>4008</v>
      </c>
      <c r="E20" s="18"/>
      <c r="F20" s="15" t="s">
        <v>3934</v>
      </c>
      <c r="G20" s="15" t="s">
        <v>3934</v>
      </c>
      <c r="H20" s="18"/>
      <c r="I20" s="18"/>
      <c r="J20" s="29">
        <f t="shared" si="1"/>
        <v>0</v>
      </c>
      <c r="K20" s="15" t="s">
        <v>3934</v>
      </c>
      <c r="L20" s="14" t="s">
        <v>4005</v>
      </c>
      <c r="M20" s="19" t="s">
        <v>4009</v>
      </c>
    </row>
    <row r="21" spans="1:13" ht="15.5">
      <c r="A21" s="335"/>
      <c r="B21" s="367"/>
      <c r="C21" s="14" t="s">
        <v>4003</v>
      </c>
      <c r="D21" s="14" t="s">
        <v>4008</v>
      </c>
      <c r="E21" s="18"/>
      <c r="F21" s="15" t="s">
        <v>3934</v>
      </c>
      <c r="G21" s="15" t="s">
        <v>3934</v>
      </c>
      <c r="H21" s="18"/>
      <c r="I21" s="18"/>
      <c r="J21" s="29">
        <f t="shared" si="1"/>
        <v>0</v>
      </c>
      <c r="K21" s="15" t="s">
        <v>3934</v>
      </c>
      <c r="L21" s="14" t="s">
        <v>4005</v>
      </c>
      <c r="M21" s="19" t="s">
        <v>4009</v>
      </c>
    </row>
    <row r="22" spans="1:13" ht="15.5">
      <c r="A22" s="335"/>
      <c r="B22" s="367"/>
      <c r="C22" s="14" t="s">
        <v>4003</v>
      </c>
      <c r="D22" s="14" t="s">
        <v>4008</v>
      </c>
      <c r="E22" s="18"/>
      <c r="F22" s="15" t="s">
        <v>3934</v>
      </c>
      <c r="G22" s="15" t="s">
        <v>3934</v>
      </c>
      <c r="H22" s="18"/>
      <c r="I22" s="18"/>
      <c r="J22" s="29">
        <f t="shared" si="1"/>
        <v>0</v>
      </c>
      <c r="K22" s="15" t="s">
        <v>3934</v>
      </c>
      <c r="L22" s="14" t="s">
        <v>4005</v>
      </c>
      <c r="M22" s="19" t="s">
        <v>4009</v>
      </c>
    </row>
    <row r="23" spans="1:13" ht="15.5">
      <c r="A23" s="335"/>
      <c r="B23" s="367"/>
      <c r="C23" s="14" t="s">
        <v>4003</v>
      </c>
      <c r="D23" s="14" t="s">
        <v>4008</v>
      </c>
      <c r="E23" s="18"/>
      <c r="F23" s="15" t="s">
        <v>3934</v>
      </c>
      <c r="G23" s="15" t="s">
        <v>3934</v>
      </c>
      <c r="H23" s="18"/>
      <c r="I23" s="18"/>
      <c r="J23" s="29">
        <f t="shared" si="1"/>
        <v>0</v>
      </c>
      <c r="K23" s="15" t="s">
        <v>3934</v>
      </c>
      <c r="L23" s="14" t="s">
        <v>4005</v>
      </c>
      <c r="M23" s="19" t="s">
        <v>4009</v>
      </c>
    </row>
    <row r="24" spans="1:13" ht="15.5">
      <c r="A24" s="335"/>
      <c r="B24" s="367"/>
      <c r="C24" s="14" t="s">
        <v>4003</v>
      </c>
      <c r="D24" s="14" t="s">
        <v>4008</v>
      </c>
      <c r="E24" s="18"/>
      <c r="F24" s="15" t="s">
        <v>3934</v>
      </c>
      <c r="G24" s="15" t="s">
        <v>3934</v>
      </c>
      <c r="H24" s="18"/>
      <c r="I24" s="18"/>
      <c r="J24" s="29">
        <f t="shared" si="1"/>
        <v>0</v>
      </c>
      <c r="K24" s="15" t="s">
        <v>3934</v>
      </c>
      <c r="L24" s="14" t="s">
        <v>4005</v>
      </c>
      <c r="M24" s="19" t="s">
        <v>4009</v>
      </c>
    </row>
    <row r="25" spans="1:13">
      <c r="A25" s="335"/>
      <c r="B25" s="367"/>
      <c r="C25" s="14"/>
      <c r="D25" s="14"/>
      <c r="E25" s="14" t="s">
        <v>4010</v>
      </c>
      <c r="F25" s="14" t="s">
        <v>4011</v>
      </c>
      <c r="G25" s="14" t="s">
        <v>3991</v>
      </c>
      <c r="H25" s="19" t="s">
        <v>3992</v>
      </c>
      <c r="I25" s="19" t="s">
        <v>3993</v>
      </c>
      <c r="J25" s="14" t="s">
        <v>52</v>
      </c>
      <c r="K25" s="14" t="s">
        <v>180</v>
      </c>
      <c r="L25" s="14" t="s">
        <v>205</v>
      </c>
      <c r="M25" s="19" t="s">
        <v>4000</v>
      </c>
    </row>
    <row r="26" spans="1:13" ht="15.5">
      <c r="A26" s="335"/>
      <c r="B26" s="367"/>
      <c r="C26" s="14" t="s">
        <v>4003</v>
      </c>
      <c r="D26" s="14" t="s">
        <v>4008</v>
      </c>
      <c r="E26" s="15" t="s">
        <v>3934</v>
      </c>
      <c r="F26" s="17"/>
      <c r="G26" s="17"/>
      <c r="H26" s="20"/>
      <c r="I26" s="20"/>
      <c r="J26" s="29">
        <f t="shared" ref="J26:J28" si="2">F26/1000*44/16*H26*I26</f>
        <v>0</v>
      </c>
      <c r="K26" s="29">
        <f t="shared" ref="K26:K31" si="3">16/22.4*(1-H26/100*I26/100)*G26/1000000</f>
        <v>0</v>
      </c>
      <c r="L26" s="14" t="s">
        <v>4005</v>
      </c>
      <c r="M26" s="19" t="s">
        <v>4009</v>
      </c>
    </row>
    <row r="27" spans="1:13" ht="15.5">
      <c r="A27" s="335"/>
      <c r="B27" s="367"/>
      <c r="C27" s="14" t="s">
        <v>4003</v>
      </c>
      <c r="D27" s="14" t="s">
        <v>4008</v>
      </c>
      <c r="E27" s="15" t="s">
        <v>3934</v>
      </c>
      <c r="F27" s="17"/>
      <c r="G27" s="17"/>
      <c r="H27" s="18"/>
      <c r="I27" s="18"/>
      <c r="J27" s="29">
        <f t="shared" si="2"/>
        <v>0</v>
      </c>
      <c r="K27" s="29">
        <f t="shared" si="3"/>
        <v>0</v>
      </c>
      <c r="L27" s="14" t="s">
        <v>4005</v>
      </c>
      <c r="M27" s="19" t="s">
        <v>4009</v>
      </c>
    </row>
    <row r="28" spans="1:13" ht="15.5">
      <c r="A28" s="335"/>
      <c r="B28" s="367"/>
      <c r="C28" s="14" t="s">
        <v>4003</v>
      </c>
      <c r="D28" s="14" t="s">
        <v>4008</v>
      </c>
      <c r="E28" s="15" t="s">
        <v>3934</v>
      </c>
      <c r="F28" s="17"/>
      <c r="G28" s="17"/>
      <c r="H28" s="18"/>
      <c r="I28" s="18"/>
      <c r="J28" s="29">
        <f t="shared" si="2"/>
        <v>0</v>
      </c>
      <c r="K28" s="29">
        <f t="shared" si="3"/>
        <v>0</v>
      </c>
      <c r="L28" s="14" t="s">
        <v>4005</v>
      </c>
      <c r="M28" s="19" t="s">
        <v>4009</v>
      </c>
    </row>
    <row r="29" spans="1:13" ht="15.5">
      <c r="A29" s="335"/>
      <c r="B29" s="367"/>
      <c r="C29" s="14" t="s">
        <v>4003</v>
      </c>
      <c r="D29" s="14" t="s">
        <v>4008</v>
      </c>
      <c r="E29" s="18"/>
      <c r="F29" s="15" t="s">
        <v>3934</v>
      </c>
      <c r="G29" s="17"/>
      <c r="H29" s="18"/>
      <c r="I29" s="18"/>
      <c r="J29" s="29">
        <f t="shared" ref="J29:J31" si="4">E29/1000000*44/22.4*H29*I29</f>
        <v>0</v>
      </c>
      <c r="K29" s="29">
        <f t="shared" si="3"/>
        <v>0</v>
      </c>
      <c r="L29" s="14" t="s">
        <v>4005</v>
      </c>
      <c r="M29" s="19" t="s">
        <v>4009</v>
      </c>
    </row>
    <row r="30" spans="1:13" ht="15.5">
      <c r="A30" s="335"/>
      <c r="B30" s="367"/>
      <c r="C30" s="14" t="s">
        <v>4003</v>
      </c>
      <c r="D30" s="14" t="s">
        <v>4008</v>
      </c>
      <c r="E30" s="14">
        <v>300</v>
      </c>
      <c r="F30" s="15" t="s">
        <v>3934</v>
      </c>
      <c r="G30" s="15">
        <v>2.99</v>
      </c>
      <c r="H30" s="14">
        <v>0.97</v>
      </c>
      <c r="I30" s="14">
        <v>0.99970000000000003</v>
      </c>
      <c r="J30" s="29">
        <f t="shared" si="4"/>
        <v>5.7143566071428604E-4</v>
      </c>
      <c r="K30" s="29">
        <f t="shared" si="3"/>
        <v>2.1355071835778599E-6</v>
      </c>
      <c r="L30" s="14" t="s">
        <v>4005</v>
      </c>
      <c r="M30" s="19" t="s">
        <v>4009</v>
      </c>
    </row>
    <row r="31" spans="1:13" ht="15.5">
      <c r="A31" s="335"/>
      <c r="B31" s="368"/>
      <c r="C31" s="14" t="s">
        <v>4003</v>
      </c>
      <c r="D31" s="14" t="s">
        <v>4008</v>
      </c>
      <c r="E31" s="14">
        <v>300</v>
      </c>
      <c r="F31" s="15" t="s">
        <v>3934</v>
      </c>
      <c r="G31" s="15">
        <v>2.99</v>
      </c>
      <c r="H31" s="14">
        <v>0.97</v>
      </c>
      <c r="I31" s="14">
        <v>0.99970000000000003</v>
      </c>
      <c r="J31" s="29">
        <f t="shared" si="4"/>
        <v>5.7143566071428604E-4</v>
      </c>
      <c r="K31" s="29">
        <f t="shared" si="3"/>
        <v>2.1355071835778599E-6</v>
      </c>
      <c r="L31" s="14" t="s">
        <v>4005</v>
      </c>
      <c r="M31" s="19" t="s">
        <v>4009</v>
      </c>
    </row>
    <row r="32" spans="1:13">
      <c r="A32" s="396" t="s">
        <v>4012</v>
      </c>
      <c r="B32" s="396"/>
      <c r="C32" s="396"/>
      <c r="D32" s="396"/>
      <c r="E32" s="396"/>
      <c r="F32" s="396"/>
      <c r="G32" s="396"/>
      <c r="H32" s="396"/>
      <c r="I32" s="396"/>
      <c r="J32" s="396"/>
      <c r="K32" s="396"/>
    </row>
    <row r="34" spans="1:11" s="10" customFormat="1">
      <c r="A34" s="22" t="s">
        <v>4013</v>
      </c>
    </row>
    <row r="35" spans="1:11" s="10" customFormat="1">
      <c r="A35" s="397" t="s">
        <v>4014</v>
      </c>
      <c r="B35" s="397"/>
      <c r="C35" s="397"/>
      <c r="D35" s="397"/>
      <c r="E35" s="397"/>
      <c r="F35" s="397"/>
      <c r="G35" s="397"/>
      <c r="H35" s="397"/>
      <c r="I35" s="397"/>
      <c r="J35" s="397"/>
      <c r="K35" s="27"/>
    </row>
    <row r="36" spans="1:11">
      <c r="A36" s="13" t="s">
        <v>4015</v>
      </c>
      <c r="B36" s="13"/>
      <c r="C36" s="23"/>
      <c r="D36" s="23"/>
      <c r="E36" s="23"/>
      <c r="F36" s="23"/>
      <c r="G36" s="23"/>
      <c r="H36" s="23"/>
      <c r="I36" s="23"/>
      <c r="J36" s="23"/>
      <c r="K36" s="13"/>
    </row>
    <row r="37" spans="1:11">
      <c r="A37" s="393"/>
      <c r="B37" s="393"/>
      <c r="C37" s="393"/>
      <c r="D37" s="393"/>
      <c r="E37" s="393"/>
      <c r="F37" s="393"/>
      <c r="G37" s="393"/>
      <c r="H37" s="393"/>
      <c r="I37" s="393"/>
      <c r="J37" s="13"/>
      <c r="K37" s="13"/>
    </row>
    <row r="38" spans="1:11">
      <c r="A38" s="24"/>
      <c r="B38" s="24"/>
      <c r="C38" s="24"/>
      <c r="D38" s="24"/>
      <c r="E38" s="24"/>
      <c r="F38" s="24"/>
      <c r="G38" s="24"/>
      <c r="H38" s="393"/>
      <c r="I38" s="393"/>
    </row>
    <row r="39" spans="1:11">
      <c r="A39" s="360"/>
      <c r="B39" s="24"/>
      <c r="C39" s="24"/>
      <c r="D39" s="24"/>
      <c r="F39" s="372" t="s">
        <v>4016</v>
      </c>
      <c r="G39" s="24"/>
      <c r="H39" s="386"/>
      <c r="I39" s="386"/>
    </row>
    <row r="40" spans="1:11">
      <c r="A40" s="360"/>
      <c r="B40" s="24"/>
      <c r="C40" s="24"/>
      <c r="D40" s="24"/>
      <c r="E40" s="24"/>
      <c r="F40" s="372"/>
      <c r="G40" s="24"/>
      <c r="H40" s="386"/>
      <c r="I40" s="386"/>
    </row>
    <row r="41" spans="1:11">
      <c r="A41" s="360"/>
      <c r="B41" s="24"/>
      <c r="C41" s="24"/>
      <c r="D41" s="24"/>
      <c r="E41" s="24"/>
      <c r="F41" s="25"/>
      <c r="G41" s="24"/>
      <c r="H41" s="26"/>
      <c r="I41" s="26"/>
    </row>
    <row r="42" spans="1:11">
      <c r="A42" s="360"/>
      <c r="B42" s="24"/>
      <c r="C42" s="24"/>
      <c r="D42" s="24"/>
      <c r="E42" s="24"/>
      <c r="F42" s="25"/>
      <c r="G42" s="24"/>
      <c r="H42" s="26"/>
      <c r="I42" s="26"/>
    </row>
    <row r="43" spans="1:11">
      <c r="A43" s="360"/>
      <c r="B43" s="24"/>
      <c r="C43" s="24"/>
      <c r="D43" s="24"/>
      <c r="E43" s="24"/>
      <c r="F43" s="25"/>
      <c r="G43" s="24"/>
      <c r="H43" s="26"/>
      <c r="I43" s="26"/>
    </row>
    <row r="44" spans="1:11">
      <c r="A44" s="360"/>
      <c r="B44" s="24"/>
      <c r="C44" s="24"/>
      <c r="D44" s="24"/>
      <c r="E44" s="24"/>
      <c r="F44" s="25"/>
      <c r="G44" s="24"/>
      <c r="H44" s="26"/>
      <c r="I44" s="26"/>
    </row>
    <row r="45" spans="1:11">
      <c r="A45" s="360"/>
      <c r="B45" s="24"/>
      <c r="C45" s="24"/>
      <c r="D45" s="24"/>
      <c r="E45" s="24"/>
      <c r="F45" s="25"/>
      <c r="G45" s="24"/>
      <c r="H45" s="26"/>
      <c r="I45" s="26"/>
    </row>
    <row r="46" spans="1:11">
      <c r="A46" s="360"/>
      <c r="B46" s="24"/>
      <c r="C46" s="24"/>
      <c r="D46" s="24"/>
      <c r="E46" s="24"/>
      <c r="F46" s="25"/>
      <c r="G46" s="24"/>
      <c r="H46" s="26"/>
      <c r="I46" s="26"/>
    </row>
    <row r="47" spans="1:11">
      <c r="A47" s="360"/>
      <c r="B47" s="24"/>
      <c r="C47" s="24"/>
      <c r="D47" s="24"/>
      <c r="E47" s="24"/>
      <c r="F47" s="25"/>
      <c r="G47" s="24"/>
      <c r="H47" s="26"/>
      <c r="I47" s="26"/>
    </row>
    <row r="48" spans="1:11">
      <c r="A48" s="360"/>
      <c r="B48" s="24"/>
      <c r="C48" s="24"/>
      <c r="D48" s="24"/>
      <c r="E48" s="24"/>
      <c r="F48" s="25"/>
      <c r="G48" s="24"/>
      <c r="H48" s="26"/>
      <c r="I48" s="26"/>
    </row>
    <row r="49" spans="1:9">
      <c r="A49" s="360"/>
      <c r="B49" s="24"/>
      <c r="C49" s="24"/>
      <c r="D49" s="24"/>
      <c r="E49" s="24"/>
      <c r="F49" s="25"/>
      <c r="G49" s="24"/>
      <c r="H49" s="26"/>
      <c r="I49" s="26"/>
    </row>
    <row r="50" spans="1:9">
      <c r="A50" s="360"/>
      <c r="B50" s="24"/>
      <c r="C50" s="24"/>
      <c r="D50" s="24"/>
      <c r="E50" s="24"/>
      <c r="F50" s="25"/>
      <c r="G50" s="24"/>
      <c r="H50" s="26"/>
      <c r="I50" s="26"/>
    </row>
    <row r="51" spans="1:9">
      <c r="A51" s="360"/>
      <c r="B51" s="24"/>
      <c r="C51" s="24"/>
      <c r="D51" s="24"/>
      <c r="E51" s="24"/>
      <c r="F51" s="25"/>
      <c r="G51" s="24"/>
      <c r="H51" s="26"/>
      <c r="I51" s="26"/>
    </row>
    <row r="52" spans="1:9">
      <c r="A52" s="360"/>
      <c r="B52" s="24"/>
      <c r="C52" s="24"/>
      <c r="D52" s="24"/>
      <c r="E52" s="24"/>
      <c r="F52" s="25"/>
      <c r="G52" s="24"/>
      <c r="H52" s="26"/>
      <c r="I52" s="26"/>
    </row>
    <row r="53" spans="1:9">
      <c r="A53" s="360"/>
      <c r="B53" s="24"/>
      <c r="C53" s="24"/>
      <c r="D53" s="24"/>
      <c r="E53" s="24"/>
      <c r="F53" s="25"/>
      <c r="G53" s="24"/>
      <c r="H53" s="26"/>
      <c r="I53" s="26"/>
    </row>
    <row r="54" spans="1:9">
      <c r="A54" s="360"/>
      <c r="B54" s="24"/>
      <c r="C54" s="24"/>
      <c r="D54" s="24"/>
      <c r="E54" s="24"/>
      <c r="F54" s="25"/>
      <c r="G54" s="24"/>
      <c r="H54" s="26"/>
      <c r="I54" s="26"/>
    </row>
    <row r="55" spans="1:9">
      <c r="A55" s="360"/>
      <c r="B55" s="24"/>
      <c r="C55" s="24"/>
      <c r="D55" s="24"/>
      <c r="E55" s="24"/>
      <c r="F55" s="25"/>
      <c r="G55" s="24"/>
      <c r="H55" s="26"/>
      <c r="I55" s="26"/>
    </row>
    <row r="56" spans="1:9">
      <c r="A56" s="360"/>
      <c r="B56" s="24"/>
      <c r="C56" s="24"/>
      <c r="D56" s="24"/>
      <c r="E56" s="24"/>
      <c r="F56" s="25"/>
      <c r="G56" s="24"/>
      <c r="H56" s="26"/>
      <c r="I56" s="26"/>
    </row>
    <row r="57" spans="1:9">
      <c r="A57" s="360"/>
      <c r="B57" s="24"/>
      <c r="C57" s="24"/>
      <c r="D57" s="24"/>
      <c r="E57" s="24"/>
      <c r="F57" s="25"/>
      <c r="G57" s="24"/>
      <c r="H57" s="26"/>
      <c r="I57" s="26"/>
    </row>
    <row r="58" spans="1:9">
      <c r="A58" s="360"/>
      <c r="B58" s="24"/>
      <c r="C58" s="24"/>
      <c r="D58" s="24"/>
      <c r="E58" s="24"/>
      <c r="F58" s="25"/>
      <c r="G58" s="24"/>
      <c r="H58" s="26"/>
      <c r="I58" s="26"/>
    </row>
    <row r="59" spans="1:9">
      <c r="A59" s="360"/>
      <c r="B59" s="24"/>
      <c r="C59" s="24"/>
      <c r="D59" s="24"/>
      <c r="E59" s="24"/>
      <c r="F59" s="25"/>
      <c r="G59" s="24"/>
      <c r="H59" s="26"/>
      <c r="I59" s="26"/>
    </row>
    <row r="60" spans="1:9">
      <c r="A60" s="360"/>
      <c r="B60" s="24"/>
      <c r="C60" s="24"/>
      <c r="D60" s="24"/>
      <c r="E60" s="24"/>
      <c r="F60" s="25"/>
      <c r="G60" s="24"/>
      <c r="H60" s="26"/>
      <c r="I60" s="26"/>
    </row>
    <row r="61" spans="1:9">
      <c r="A61" s="360"/>
      <c r="B61" s="24"/>
      <c r="C61" s="24"/>
      <c r="D61" s="24"/>
      <c r="E61" s="24"/>
      <c r="F61" s="25"/>
      <c r="G61" s="24"/>
      <c r="H61" s="26"/>
      <c r="I61" s="26"/>
    </row>
    <row r="62" spans="1:9">
      <c r="A62" s="360"/>
      <c r="B62" s="24"/>
      <c r="C62" s="24"/>
      <c r="D62" s="24"/>
      <c r="E62" s="24"/>
      <c r="F62" s="24"/>
      <c r="G62" s="24"/>
      <c r="H62" s="386"/>
      <c r="I62" s="386"/>
    </row>
    <row r="63" spans="1:9">
      <c r="A63" s="360"/>
      <c r="B63" s="24"/>
      <c r="C63" s="24"/>
      <c r="D63" s="24"/>
      <c r="E63" s="24"/>
      <c r="F63" s="24"/>
      <c r="G63" s="24"/>
      <c r="H63" s="386"/>
      <c r="I63" s="386"/>
    </row>
    <row r="64" spans="1:9">
      <c r="A64" s="360"/>
      <c r="B64" s="24"/>
      <c r="C64" s="24"/>
      <c r="D64" s="24"/>
      <c r="E64" s="24"/>
      <c r="F64" s="24"/>
      <c r="G64" s="24"/>
      <c r="H64" s="386"/>
      <c r="I64" s="386"/>
    </row>
    <row r="65" spans="1:11">
      <c r="A65" s="360"/>
      <c r="B65" s="24"/>
      <c r="C65" s="24"/>
      <c r="D65" s="24"/>
      <c r="E65" s="24"/>
      <c r="F65" s="24"/>
      <c r="G65" s="24"/>
      <c r="H65" s="386"/>
      <c r="I65" s="386"/>
    </row>
    <row r="66" spans="1:11">
      <c r="A66" s="360"/>
      <c r="B66" s="24"/>
      <c r="C66" s="24"/>
      <c r="D66" s="24"/>
      <c r="E66" s="24"/>
      <c r="F66" s="24"/>
      <c r="G66" s="24"/>
      <c r="H66" s="386"/>
      <c r="I66" s="386"/>
    </row>
    <row r="67" spans="1:11">
      <c r="A67" s="360"/>
      <c r="B67" s="24"/>
      <c r="C67" s="24"/>
      <c r="D67" s="24"/>
      <c r="E67" s="24"/>
      <c r="F67" s="24"/>
      <c r="G67" s="24"/>
      <c r="H67" s="386"/>
      <c r="I67" s="386"/>
    </row>
    <row r="68" spans="1:11">
      <c r="A68" s="381" t="s">
        <v>4017</v>
      </c>
      <c r="B68" s="381"/>
      <c r="C68" s="381"/>
      <c r="D68" s="381"/>
      <c r="E68" s="381"/>
      <c r="F68" s="381"/>
      <c r="G68" s="381"/>
      <c r="H68" s="381"/>
      <c r="I68" s="381"/>
      <c r="J68" s="381"/>
      <c r="K68" s="381"/>
    </row>
    <row r="69" spans="1:11">
      <c r="A69" s="31" t="s">
        <v>4018</v>
      </c>
      <c r="B69" s="31" t="s">
        <v>4019</v>
      </c>
      <c r="C69" s="387" t="s">
        <v>4020</v>
      </c>
      <c r="D69" s="388"/>
      <c r="E69" s="389"/>
      <c r="F69" s="30"/>
      <c r="G69" s="30"/>
      <c r="H69" s="30"/>
      <c r="I69" s="30"/>
      <c r="J69" s="30"/>
    </row>
    <row r="70" spans="1:11">
      <c r="A70" s="32" t="s">
        <v>207</v>
      </c>
      <c r="B70" s="33">
        <v>0.04</v>
      </c>
      <c r="C70" s="34" t="s">
        <v>4021</v>
      </c>
      <c r="D70" s="35"/>
      <c r="E70" s="35"/>
      <c r="F70" s="30"/>
      <c r="G70" s="30"/>
      <c r="H70" s="30"/>
      <c r="I70" s="30"/>
      <c r="J70" s="30"/>
    </row>
    <row r="71" spans="1:11">
      <c r="A71" s="30"/>
      <c r="B71" s="30"/>
      <c r="C71" s="30"/>
      <c r="D71" s="30"/>
      <c r="E71" s="30"/>
      <c r="F71" s="30"/>
      <c r="G71" s="30"/>
      <c r="H71" s="30"/>
      <c r="I71" s="30"/>
      <c r="J71" s="30"/>
      <c r="K71" s="30"/>
    </row>
    <row r="72" spans="1:11">
      <c r="A72" s="13"/>
      <c r="B72" s="13"/>
      <c r="C72" s="13"/>
      <c r="D72" s="13"/>
      <c r="E72" s="13"/>
      <c r="F72" s="13"/>
      <c r="G72" s="13"/>
      <c r="H72" s="13"/>
      <c r="I72" s="13"/>
      <c r="J72" s="13"/>
      <c r="K72" s="13"/>
    </row>
    <row r="73" spans="1:11">
      <c r="A73" s="13" t="s">
        <v>4022</v>
      </c>
      <c r="B73" s="13"/>
      <c r="C73" s="13"/>
      <c r="D73" s="13"/>
      <c r="E73" s="13"/>
      <c r="F73" s="13"/>
      <c r="G73" s="13"/>
      <c r="H73" s="13"/>
      <c r="I73" s="13"/>
      <c r="J73" s="13"/>
      <c r="K73" s="13"/>
    </row>
    <row r="74" spans="1:11">
      <c r="A74" s="36" t="s">
        <v>4023</v>
      </c>
      <c r="B74" s="37"/>
      <c r="C74" s="37"/>
      <c r="D74" s="38" t="s">
        <v>4024</v>
      </c>
      <c r="E74" s="39" t="s">
        <v>4025</v>
      </c>
    </row>
    <row r="75" spans="1:11">
      <c r="A75" s="36" t="s">
        <v>4026</v>
      </c>
      <c r="B75" s="37"/>
      <c r="C75" s="37"/>
      <c r="D75" s="40">
        <v>1</v>
      </c>
      <c r="E75" s="41" t="s">
        <v>4027</v>
      </c>
      <c r="F75" s="42"/>
    </row>
    <row r="76" spans="1:11">
      <c r="A76" s="36" t="s">
        <v>4028</v>
      </c>
      <c r="B76" s="37"/>
      <c r="C76" s="37"/>
      <c r="D76" s="40">
        <v>28</v>
      </c>
      <c r="E76" s="41" t="s">
        <v>4027</v>
      </c>
    </row>
    <row r="77" spans="1:11">
      <c r="A77" s="36" t="s">
        <v>4029</v>
      </c>
      <c r="B77" s="37"/>
      <c r="C77" s="37"/>
      <c r="D77" s="40">
        <v>265</v>
      </c>
      <c r="E77" s="41" t="s">
        <v>4027</v>
      </c>
    </row>
    <row r="78" spans="1:11">
      <c r="A78" s="36" t="s">
        <v>4030</v>
      </c>
      <c r="B78" s="37"/>
      <c r="C78" s="37"/>
      <c r="D78" s="43">
        <v>12400</v>
      </c>
      <c r="E78" s="41" t="s">
        <v>4027</v>
      </c>
    </row>
    <row r="79" spans="1:11">
      <c r="A79" s="36" t="s">
        <v>4031</v>
      </c>
      <c r="B79" s="37"/>
      <c r="C79" s="37"/>
      <c r="D79" s="40">
        <v>677</v>
      </c>
      <c r="E79" s="41" t="s">
        <v>4027</v>
      </c>
    </row>
    <row r="80" spans="1:11">
      <c r="A80" s="36" t="s">
        <v>4032</v>
      </c>
      <c r="B80" s="37"/>
      <c r="C80" s="37"/>
      <c r="D80" s="44">
        <v>116</v>
      </c>
      <c r="E80" s="41" t="s">
        <v>4027</v>
      </c>
    </row>
    <row r="81" spans="1:5">
      <c r="A81" s="36" t="s">
        <v>4033</v>
      </c>
      <c r="B81" s="37"/>
      <c r="C81" s="37"/>
      <c r="D81" s="40">
        <v>3170</v>
      </c>
      <c r="E81" s="41" t="s">
        <v>4027</v>
      </c>
    </row>
    <row r="82" spans="1:5">
      <c r="A82" s="36" t="s">
        <v>4034</v>
      </c>
      <c r="B82" s="37"/>
      <c r="C82" s="37"/>
      <c r="D82" s="44">
        <v>1120</v>
      </c>
      <c r="E82" s="41" t="s">
        <v>4027</v>
      </c>
    </row>
    <row r="83" spans="1:5">
      <c r="A83" s="37" t="s">
        <v>4035</v>
      </c>
      <c r="B83" s="37"/>
      <c r="C83" s="37"/>
      <c r="D83" s="43">
        <v>1300</v>
      </c>
      <c r="E83" s="41" t="s">
        <v>4027</v>
      </c>
    </row>
    <row r="84" spans="1:5">
      <c r="A84" s="36" t="s">
        <v>4036</v>
      </c>
      <c r="B84" s="37"/>
      <c r="C84" s="37"/>
      <c r="D84" s="44">
        <v>328</v>
      </c>
      <c r="E84" s="41" t="s">
        <v>4027</v>
      </c>
    </row>
    <row r="85" spans="1:5">
      <c r="A85" s="36" t="s">
        <v>4037</v>
      </c>
      <c r="B85" s="37"/>
      <c r="C85" s="37"/>
      <c r="D85" s="40">
        <v>4800</v>
      </c>
      <c r="E85" s="41" t="s">
        <v>4027</v>
      </c>
    </row>
    <row r="86" spans="1:5">
      <c r="A86" s="36" t="s">
        <v>4038</v>
      </c>
      <c r="B86" s="37"/>
      <c r="C86" s="37"/>
      <c r="D86" s="44">
        <v>16</v>
      </c>
      <c r="E86" s="41" t="s">
        <v>4027</v>
      </c>
    </row>
    <row r="87" spans="1:5">
      <c r="A87" s="36" t="s">
        <v>4039</v>
      </c>
      <c r="B87" s="37"/>
      <c r="C87" s="37"/>
      <c r="D87" s="40">
        <v>138</v>
      </c>
      <c r="E87" s="41" t="s">
        <v>4027</v>
      </c>
    </row>
    <row r="88" spans="1:5">
      <c r="A88" s="36" t="s">
        <v>4040</v>
      </c>
      <c r="B88" s="37"/>
      <c r="C88" s="37"/>
      <c r="D88" s="44">
        <v>4</v>
      </c>
      <c r="E88" s="41" t="s">
        <v>4027</v>
      </c>
    </row>
    <row r="89" spans="1:5">
      <c r="A89" s="36" t="s">
        <v>4041</v>
      </c>
      <c r="B89" s="37"/>
      <c r="C89" s="37"/>
      <c r="D89" s="40">
        <v>3350</v>
      </c>
      <c r="E89" s="41" t="s">
        <v>4027</v>
      </c>
    </row>
    <row r="90" spans="1:5">
      <c r="A90" s="36" t="s">
        <v>4042</v>
      </c>
      <c r="B90" s="37"/>
      <c r="C90" s="37"/>
      <c r="D90" s="44">
        <v>1210</v>
      </c>
      <c r="E90" s="41" t="s">
        <v>4027</v>
      </c>
    </row>
    <row r="91" spans="1:5">
      <c r="A91" s="36" t="s">
        <v>4043</v>
      </c>
      <c r="B91" s="37"/>
      <c r="C91" s="37"/>
      <c r="D91" s="44">
        <v>1330</v>
      </c>
      <c r="E91" s="41" t="s">
        <v>4027</v>
      </c>
    </row>
    <row r="92" spans="1:5">
      <c r="A92" s="36" t="s">
        <v>4044</v>
      </c>
      <c r="B92" s="37"/>
      <c r="C92" s="37"/>
      <c r="D92" s="40">
        <v>8060</v>
      </c>
      <c r="E92" s="41" t="s">
        <v>4027</v>
      </c>
    </row>
    <row r="93" spans="1:5">
      <c r="A93" s="36" t="s">
        <v>4045</v>
      </c>
      <c r="B93" s="45"/>
      <c r="C93" s="45"/>
      <c r="D93" s="44">
        <v>716</v>
      </c>
      <c r="E93" s="41" t="s">
        <v>4027</v>
      </c>
    </row>
    <row r="94" spans="1:5">
      <c r="A94" s="36" t="s">
        <v>4046</v>
      </c>
      <c r="B94" s="45"/>
      <c r="C94" s="45"/>
      <c r="D94" s="40">
        <v>858</v>
      </c>
      <c r="E94" s="41" t="s">
        <v>4027</v>
      </c>
    </row>
    <row r="95" spans="1:5">
      <c r="A95" s="36" t="s">
        <v>4047</v>
      </c>
      <c r="B95" s="45"/>
      <c r="C95" s="45"/>
      <c r="D95" s="40">
        <v>804</v>
      </c>
      <c r="E95" s="41" t="s">
        <v>4027</v>
      </c>
    </row>
    <row r="96" spans="1:5">
      <c r="A96" s="36" t="s">
        <v>4048</v>
      </c>
      <c r="B96" s="45"/>
      <c r="C96" s="45"/>
      <c r="D96" s="40">
        <v>1650</v>
      </c>
      <c r="E96" s="41" t="s">
        <v>4027</v>
      </c>
    </row>
    <row r="97" spans="1:6">
      <c r="A97" s="36" t="s">
        <v>4049</v>
      </c>
      <c r="B97" s="45"/>
      <c r="C97" s="45"/>
      <c r="D97" s="40">
        <v>1182.48</v>
      </c>
      <c r="E97" s="369" t="s">
        <v>4050</v>
      </c>
    </row>
    <row r="98" spans="1:6">
      <c r="A98" s="36" t="s">
        <v>4051</v>
      </c>
      <c r="B98" s="36"/>
      <c r="C98" s="45"/>
      <c r="D98" s="40">
        <v>1288.26</v>
      </c>
      <c r="E98" s="370"/>
    </row>
    <row r="99" spans="1:6">
      <c r="A99" s="36" t="s">
        <v>4052</v>
      </c>
      <c r="B99" s="36"/>
      <c r="C99" s="46"/>
      <c r="D99" s="47">
        <f>3170*0.44+4800*0.52+1300*0.04</f>
        <v>3942.8</v>
      </c>
      <c r="E99" s="370"/>
      <c r="F99" s="11"/>
    </row>
    <row r="100" spans="1:6">
      <c r="A100" s="36" t="s">
        <v>4053</v>
      </c>
      <c r="B100" s="36"/>
      <c r="C100" s="46"/>
      <c r="D100" s="48">
        <f>D79*0.2+D81*0.4+D83*0.4</f>
        <v>1923.4</v>
      </c>
      <c r="E100" s="370"/>
    </row>
    <row r="101" spans="1:6">
      <c r="A101" s="36" t="s">
        <v>4054</v>
      </c>
      <c r="B101" s="36"/>
      <c r="C101" s="46"/>
      <c r="D101" s="48">
        <f>D79*0.1+D81*0.7+D83*0.2</f>
        <v>2546.6999999999998</v>
      </c>
      <c r="E101" s="370"/>
    </row>
    <row r="102" spans="1:6">
      <c r="A102" s="36" t="s">
        <v>4055</v>
      </c>
      <c r="B102" s="36"/>
      <c r="C102" s="46"/>
      <c r="D102" s="49">
        <f>D79*0.23+D81*0.25+D83*0.52</f>
        <v>1624.21</v>
      </c>
      <c r="E102" s="370"/>
    </row>
    <row r="103" spans="1:6">
      <c r="A103" s="36" t="s">
        <v>4056</v>
      </c>
      <c r="B103" s="36"/>
      <c r="C103" s="46"/>
      <c r="D103" s="40">
        <v>3151.9</v>
      </c>
      <c r="E103" s="370"/>
    </row>
    <row r="104" spans="1:6">
      <c r="A104" s="36" t="s">
        <v>4057</v>
      </c>
      <c r="B104" s="36"/>
      <c r="C104" s="46"/>
      <c r="D104" s="48">
        <f>D79*0.5+D81*0.5</f>
        <v>1923.5</v>
      </c>
      <c r="E104" s="370"/>
    </row>
    <row r="105" spans="1:6">
      <c r="A105" s="36" t="s">
        <v>4058</v>
      </c>
      <c r="B105" s="36"/>
      <c r="C105" s="46"/>
      <c r="D105" s="44">
        <v>1770</v>
      </c>
      <c r="E105" s="370"/>
    </row>
    <row r="106" spans="1:6">
      <c r="A106" s="36" t="s">
        <v>4059</v>
      </c>
      <c r="B106" s="45"/>
      <c r="C106" s="46"/>
      <c r="D106" s="44">
        <v>2120</v>
      </c>
      <c r="E106" s="370"/>
    </row>
    <row r="107" spans="1:6">
      <c r="A107" s="36" t="s">
        <v>4060</v>
      </c>
      <c r="B107" s="45"/>
      <c r="C107" s="46"/>
      <c r="D107" s="40">
        <v>3985</v>
      </c>
      <c r="E107" s="370"/>
    </row>
    <row r="108" spans="1:6">
      <c r="A108" s="36" t="s">
        <v>4061</v>
      </c>
      <c r="B108" s="45"/>
      <c r="C108" s="46"/>
      <c r="D108" s="47">
        <f>12400*0.46+11100*0.54</f>
        <v>11698</v>
      </c>
      <c r="E108" s="370"/>
      <c r="F108" s="11"/>
    </row>
    <row r="109" spans="1:6">
      <c r="A109" s="36" t="s">
        <v>4062</v>
      </c>
      <c r="B109" s="45"/>
      <c r="C109" s="45"/>
      <c r="D109" s="44">
        <v>2360</v>
      </c>
      <c r="E109" s="371"/>
    </row>
    <row r="110" spans="1:6">
      <c r="A110" s="36" t="s">
        <v>4063</v>
      </c>
      <c r="B110" s="45"/>
      <c r="C110" s="45"/>
      <c r="D110" s="40">
        <v>11100</v>
      </c>
      <c r="E110" s="41" t="s">
        <v>4027</v>
      </c>
    </row>
    <row r="111" spans="1:6">
      <c r="A111" s="36" t="s">
        <v>4064</v>
      </c>
      <c r="B111" s="45"/>
      <c r="C111" s="45"/>
      <c r="D111" s="40">
        <v>6630</v>
      </c>
      <c r="E111" s="41" t="s">
        <v>4027</v>
      </c>
    </row>
    <row r="112" spans="1:6">
      <c r="A112" s="36" t="s">
        <v>4065</v>
      </c>
      <c r="B112" s="45"/>
      <c r="C112" s="45"/>
      <c r="D112" s="40">
        <v>8900</v>
      </c>
      <c r="E112" s="41" t="s">
        <v>4027</v>
      </c>
    </row>
    <row r="113" spans="1:5">
      <c r="A113" s="36" t="s">
        <v>4066</v>
      </c>
      <c r="B113" s="45"/>
      <c r="C113" s="45"/>
      <c r="D113" s="40">
        <v>9540</v>
      </c>
      <c r="E113" s="41" t="s">
        <v>4027</v>
      </c>
    </row>
    <row r="114" spans="1:5">
      <c r="A114" s="36" t="s">
        <v>4067</v>
      </c>
      <c r="B114" s="45"/>
      <c r="C114" s="45"/>
      <c r="D114" s="40">
        <v>9200</v>
      </c>
      <c r="E114" s="41" t="s">
        <v>4027</v>
      </c>
    </row>
    <row r="115" spans="1:5">
      <c r="A115" s="36" t="s">
        <v>4068</v>
      </c>
      <c r="B115" s="45"/>
      <c r="C115" s="45"/>
      <c r="D115" s="40">
        <v>8550</v>
      </c>
      <c r="E115" s="41" t="s">
        <v>4027</v>
      </c>
    </row>
    <row r="116" spans="1:5">
      <c r="A116" s="36" t="s">
        <v>4069</v>
      </c>
      <c r="B116" s="45"/>
      <c r="C116" s="45"/>
      <c r="D116" s="40">
        <v>7910</v>
      </c>
      <c r="E116" s="41" t="s">
        <v>4027</v>
      </c>
    </row>
    <row r="117" spans="1:5">
      <c r="A117" s="36" t="s">
        <v>4070</v>
      </c>
      <c r="B117" s="45"/>
      <c r="C117" s="45"/>
      <c r="D117" s="40">
        <v>16100</v>
      </c>
      <c r="E117" s="41" t="s">
        <v>4027</v>
      </c>
    </row>
    <row r="118" spans="1:5">
      <c r="A118" s="50" t="s">
        <v>4071</v>
      </c>
      <c r="B118" s="45"/>
      <c r="C118" s="51"/>
      <c r="D118" s="52">
        <v>23500</v>
      </c>
      <c r="E118" s="41" t="s">
        <v>4027</v>
      </c>
    </row>
    <row r="119" spans="1:5">
      <c r="A119" s="53" t="s">
        <v>4072</v>
      </c>
      <c r="B119" s="54"/>
      <c r="C119" s="55"/>
      <c r="D119" s="56">
        <v>1</v>
      </c>
      <c r="E119" s="57"/>
    </row>
    <row r="120" spans="1:5">
      <c r="A120" s="53" t="s">
        <v>4073</v>
      </c>
      <c r="B120" s="54"/>
      <c r="C120" s="55"/>
      <c r="D120" s="56">
        <v>8900</v>
      </c>
      <c r="E120" s="58" t="s">
        <v>4074</v>
      </c>
    </row>
    <row r="121" spans="1:5">
      <c r="A121" s="53" t="s">
        <v>4075</v>
      </c>
      <c r="B121" s="54"/>
      <c r="C121" s="55"/>
      <c r="D121" s="56">
        <v>9000</v>
      </c>
      <c r="E121" s="57" t="s">
        <v>4074</v>
      </c>
    </row>
    <row r="122" spans="1:5">
      <c r="A122" s="53" t="s">
        <v>4076</v>
      </c>
      <c r="B122" s="54"/>
      <c r="C122" s="55"/>
      <c r="D122" s="56">
        <v>9000</v>
      </c>
      <c r="E122" s="57" t="s">
        <v>4074</v>
      </c>
    </row>
    <row r="123" spans="1:5">
      <c r="A123" s="53" t="s">
        <v>4077</v>
      </c>
      <c r="B123" s="54"/>
      <c r="C123" s="55"/>
      <c r="D123" s="56">
        <v>6000</v>
      </c>
      <c r="E123" s="57" t="s">
        <v>4078</v>
      </c>
    </row>
    <row r="124" spans="1:5">
      <c r="A124" s="53" t="s">
        <v>4079</v>
      </c>
      <c r="B124" s="54"/>
      <c r="C124" s="55"/>
      <c r="D124" s="56">
        <v>6000</v>
      </c>
      <c r="E124" s="57" t="s">
        <v>4078</v>
      </c>
    </row>
    <row r="125" spans="1:5">
      <c r="A125" s="53" t="s">
        <v>4080</v>
      </c>
      <c r="B125" s="54"/>
      <c r="C125" s="55"/>
      <c r="D125" s="56">
        <v>6000</v>
      </c>
      <c r="E125" s="57" t="s">
        <v>4078</v>
      </c>
    </row>
    <row r="126" spans="1:5">
      <c r="A126" s="53" t="s">
        <v>4081</v>
      </c>
      <c r="B126" s="54"/>
      <c r="C126" s="55"/>
      <c r="D126" s="56">
        <v>6000</v>
      </c>
      <c r="E126" s="57" t="s">
        <v>4078</v>
      </c>
    </row>
    <row r="127" spans="1:5">
      <c r="A127" s="53" t="s">
        <v>4082</v>
      </c>
      <c r="B127" s="54"/>
      <c r="C127" s="55"/>
      <c r="D127" s="56">
        <v>6000</v>
      </c>
      <c r="E127" s="57" t="s">
        <v>4078</v>
      </c>
    </row>
    <row r="128" spans="1:5">
      <c r="A128" s="53" t="s">
        <v>4083</v>
      </c>
      <c r="B128" s="54"/>
      <c r="C128" s="55"/>
      <c r="D128" s="56">
        <v>6000</v>
      </c>
      <c r="E128" s="57" t="s">
        <v>4078</v>
      </c>
    </row>
    <row r="129" spans="1:13">
      <c r="A129" s="53" t="s">
        <v>4084</v>
      </c>
      <c r="B129" s="54"/>
      <c r="C129" s="55"/>
      <c r="D129" s="56">
        <v>8600</v>
      </c>
      <c r="E129" s="57" t="s">
        <v>4074</v>
      </c>
    </row>
    <row r="130" spans="1:13">
      <c r="A130" s="53" t="s">
        <v>4085</v>
      </c>
      <c r="B130" s="54"/>
      <c r="C130" s="55"/>
      <c r="D130" s="56">
        <v>6000</v>
      </c>
      <c r="E130" s="57" t="s">
        <v>4078</v>
      </c>
    </row>
    <row r="131" spans="1:13">
      <c r="A131" s="53" t="s">
        <v>4086</v>
      </c>
      <c r="B131" s="54"/>
      <c r="C131" s="55"/>
      <c r="D131" s="56">
        <v>6000</v>
      </c>
      <c r="E131" s="57" t="s">
        <v>4078</v>
      </c>
    </row>
    <row r="132" spans="1:13">
      <c r="A132" s="53" t="s">
        <v>4087</v>
      </c>
      <c r="B132" s="54"/>
      <c r="C132" s="55"/>
      <c r="D132" s="56">
        <v>6000</v>
      </c>
      <c r="E132" s="57" t="s">
        <v>4078</v>
      </c>
    </row>
    <row r="133" spans="1:13">
      <c r="A133" s="53" t="s">
        <v>4088</v>
      </c>
      <c r="B133" s="54"/>
      <c r="C133" s="55"/>
      <c r="D133" s="56">
        <v>6000</v>
      </c>
      <c r="E133" s="57" t="s">
        <v>4078</v>
      </c>
    </row>
    <row r="134" spans="1:13">
      <c r="A134" s="53" t="s">
        <v>4089</v>
      </c>
      <c r="B134" s="54"/>
      <c r="C134" s="55"/>
      <c r="D134" s="56">
        <v>6000</v>
      </c>
      <c r="E134" s="57" t="s">
        <v>4078</v>
      </c>
    </row>
    <row r="135" spans="1:13">
      <c r="A135" s="53" t="s">
        <v>4090</v>
      </c>
      <c r="B135" s="54"/>
      <c r="C135" s="55"/>
      <c r="D135" s="56">
        <v>6000</v>
      </c>
      <c r="E135" s="57" t="s">
        <v>4078</v>
      </c>
    </row>
    <row r="136" spans="1:13">
      <c r="A136" s="53" t="s">
        <v>4091</v>
      </c>
      <c r="B136" s="54"/>
      <c r="C136" s="55"/>
      <c r="D136" s="56">
        <v>6000</v>
      </c>
      <c r="E136" s="57" t="s">
        <v>4078</v>
      </c>
    </row>
    <row r="137" spans="1:13">
      <c r="A137" s="390" t="s">
        <v>4092</v>
      </c>
      <c r="B137" s="391"/>
      <c r="C137" s="392"/>
      <c r="D137" s="56">
        <v>6000</v>
      </c>
      <c r="E137" s="57" t="s">
        <v>4078</v>
      </c>
    </row>
    <row r="139" spans="1:13">
      <c r="A139" s="378" t="s">
        <v>4093</v>
      </c>
      <c r="B139" s="379"/>
      <c r="C139" s="379"/>
      <c r="D139" s="379"/>
      <c r="E139" s="380"/>
      <c r="F139" s="59"/>
    </row>
    <row r="140" spans="1:13">
      <c r="A140" s="381" t="s">
        <v>4094</v>
      </c>
      <c r="B140" s="381"/>
      <c r="C140" s="381"/>
      <c r="D140" s="381"/>
      <c r="E140" s="381"/>
      <c r="F140" s="381"/>
    </row>
    <row r="141" spans="1:13" s="11" customFormat="1">
      <c r="A141" s="382" t="s">
        <v>4095</v>
      </c>
      <c r="B141" s="382"/>
      <c r="C141" s="382"/>
      <c r="D141" s="382"/>
      <c r="E141" s="382"/>
      <c r="F141" s="382"/>
      <c r="G141" s="382"/>
      <c r="H141" s="382"/>
      <c r="I141" s="382"/>
      <c r="J141" s="71"/>
      <c r="K141" s="71"/>
      <c r="L141" s="71"/>
      <c r="M141" s="71"/>
    </row>
    <row r="142" spans="1:13" s="11" customFormat="1">
      <c r="A142" s="61" t="s">
        <v>181</v>
      </c>
      <c r="B142" s="60"/>
      <c r="C142" s="60"/>
      <c r="D142" s="60"/>
      <c r="E142" s="60"/>
      <c r="F142" s="60"/>
      <c r="G142" s="60"/>
      <c r="H142" s="60"/>
      <c r="I142" s="60"/>
      <c r="J142" s="60"/>
      <c r="K142" s="60"/>
      <c r="L142" s="60"/>
      <c r="M142" s="71"/>
    </row>
    <row r="143" spans="1:13" s="11" customFormat="1">
      <c r="A143" s="361" t="s">
        <v>4096</v>
      </c>
      <c r="B143" s="361"/>
      <c r="C143" s="361"/>
      <c r="D143" s="383" t="s">
        <v>3989</v>
      </c>
      <c r="E143" s="384"/>
      <c r="F143" s="384"/>
      <c r="G143" s="385"/>
      <c r="H143" s="335" t="s">
        <v>4097</v>
      </c>
      <c r="I143" s="335"/>
      <c r="J143" s="13"/>
    </row>
    <row r="144" spans="1:13" s="11" customFormat="1" ht="27">
      <c r="A144" s="62" t="s">
        <v>4098</v>
      </c>
      <c r="B144" s="62" t="s">
        <v>3996</v>
      </c>
      <c r="C144" s="62" t="s">
        <v>3997</v>
      </c>
      <c r="D144" s="63" t="s">
        <v>4099</v>
      </c>
      <c r="E144" s="64" t="s">
        <v>4100</v>
      </c>
      <c r="F144" s="14" t="s">
        <v>4101</v>
      </c>
      <c r="G144" s="14" t="s">
        <v>4102</v>
      </c>
      <c r="H144" s="14" t="s">
        <v>4103</v>
      </c>
      <c r="I144" s="14" t="s">
        <v>4104</v>
      </c>
      <c r="J144" s="60"/>
    </row>
    <row r="145" spans="1:15" s="11" customFormat="1">
      <c r="A145" s="63" t="s">
        <v>4105</v>
      </c>
      <c r="B145" s="62" t="s">
        <v>4106</v>
      </c>
      <c r="C145" s="62" t="s">
        <v>4107</v>
      </c>
      <c r="D145" s="62">
        <v>0.6</v>
      </c>
      <c r="E145" s="64">
        <v>0.8</v>
      </c>
      <c r="F145" s="65">
        <f>D145*E145</f>
        <v>0.48</v>
      </c>
      <c r="G145" s="66">
        <v>2.5999999999999999E-2</v>
      </c>
      <c r="H145" s="67" t="e">
        <f>#REF!</f>
        <v>#REF!</v>
      </c>
      <c r="I145" s="77" t="e">
        <f>H145*G145</f>
        <v>#REF!</v>
      </c>
      <c r="J145" s="60"/>
    </row>
    <row r="146" spans="1:15" s="11" customFormat="1">
      <c r="A146" s="68" t="s">
        <v>4108</v>
      </c>
      <c r="B146" s="62" t="s">
        <v>4106</v>
      </c>
      <c r="C146" s="62" t="s">
        <v>4107</v>
      </c>
      <c r="D146" s="62">
        <v>0.6</v>
      </c>
      <c r="E146" s="64">
        <v>0.8</v>
      </c>
      <c r="F146" s="65">
        <f>D146*E146</f>
        <v>0.48</v>
      </c>
      <c r="G146" s="66">
        <v>2.5999999999999999E-2</v>
      </c>
      <c r="H146" s="67" t="e">
        <f>#REF!</f>
        <v>#REF!</v>
      </c>
      <c r="I146" s="77" t="e">
        <f>H146*G146</f>
        <v>#REF!</v>
      </c>
      <c r="J146" s="78"/>
      <c r="K146" s="78"/>
      <c r="L146" s="78"/>
      <c r="M146" s="78"/>
      <c r="N146" s="78"/>
      <c r="O146" s="78"/>
    </row>
    <row r="147" spans="1:15" s="11" customFormat="1">
      <c r="A147" s="69"/>
      <c r="B147" s="69"/>
      <c r="C147" s="69"/>
      <c r="D147" s="69"/>
      <c r="E147" s="69"/>
      <c r="F147" s="69"/>
      <c r="G147" s="69"/>
      <c r="H147" s="69"/>
      <c r="I147" s="69"/>
      <c r="J147" s="69"/>
      <c r="K147" s="69"/>
      <c r="L147" s="69"/>
      <c r="M147" s="69"/>
      <c r="N147" s="69"/>
      <c r="O147" s="78"/>
    </row>
    <row r="148" spans="1:15" s="11" customFormat="1">
      <c r="A148" s="61" t="s">
        <v>196</v>
      </c>
      <c r="B148" s="69"/>
      <c r="C148" s="69"/>
      <c r="D148" s="69"/>
      <c r="E148" s="69"/>
      <c r="F148" s="69"/>
      <c r="G148" s="69"/>
      <c r="H148" s="69"/>
      <c r="I148" s="69"/>
      <c r="J148" s="69"/>
      <c r="K148" s="69"/>
      <c r="L148" s="69"/>
      <c r="M148" s="69"/>
      <c r="N148" s="69"/>
      <c r="O148" s="78"/>
    </row>
    <row r="149" spans="1:15" s="11" customFormat="1">
      <c r="A149" s="361" t="s">
        <v>4098</v>
      </c>
      <c r="B149" s="361" t="s">
        <v>3996</v>
      </c>
      <c r="C149" s="361" t="s">
        <v>3997</v>
      </c>
      <c r="D149" s="352" t="s">
        <v>4109</v>
      </c>
      <c r="E149" s="352"/>
      <c r="F149" s="352" t="s">
        <v>4110</v>
      </c>
      <c r="G149" s="352" t="s">
        <v>4111</v>
      </c>
      <c r="H149" s="353" t="s">
        <v>3842</v>
      </c>
      <c r="I149" s="353" t="s">
        <v>3846</v>
      </c>
      <c r="J149" s="69"/>
      <c r="K149" s="69"/>
      <c r="L149" s="69"/>
      <c r="M149" s="69"/>
      <c r="N149" s="69"/>
      <c r="O149" s="78"/>
    </row>
    <row r="150" spans="1:15" s="11" customFormat="1" ht="26.5">
      <c r="A150" s="361"/>
      <c r="B150" s="361"/>
      <c r="C150" s="361"/>
      <c r="D150" s="63" t="s">
        <v>4112</v>
      </c>
      <c r="E150" s="63" t="s">
        <v>4113</v>
      </c>
      <c r="F150" s="352"/>
      <c r="G150" s="352"/>
      <c r="H150" s="353"/>
      <c r="I150" s="353"/>
      <c r="J150" s="69"/>
      <c r="K150" s="69"/>
      <c r="L150" s="69"/>
      <c r="M150" s="69"/>
      <c r="N150" s="69"/>
      <c r="O150" s="78"/>
    </row>
    <row r="151" spans="1:15" s="11" customFormat="1" ht="13.5">
      <c r="A151" s="63" t="s">
        <v>4114</v>
      </c>
      <c r="B151" s="62" t="s">
        <v>4115</v>
      </c>
      <c r="C151" s="62" t="s">
        <v>4107</v>
      </c>
      <c r="D151" s="63">
        <f t="shared" ref="D151:D157" si="5">154/3</f>
        <v>51.3333333333333</v>
      </c>
      <c r="E151" s="70">
        <v>68.2</v>
      </c>
      <c r="F151" s="63">
        <v>5.0000000000000001E-3</v>
      </c>
      <c r="G151" s="63">
        <v>1.5714285714285701</v>
      </c>
      <c r="H151" s="63">
        <f>D151*E151*F151*G151/1000000</f>
        <v>2.75073333333333E-5</v>
      </c>
      <c r="I151" s="63" t="s">
        <v>4116</v>
      </c>
      <c r="J151" s="69"/>
      <c r="K151" s="69"/>
      <c r="L151" s="69"/>
      <c r="M151" s="69"/>
      <c r="N151" s="69"/>
      <c r="O151" s="78"/>
    </row>
    <row r="152" spans="1:15" s="11" customFormat="1" ht="13.5">
      <c r="A152" s="63" t="s">
        <v>4117</v>
      </c>
      <c r="B152" s="62" t="s">
        <v>4115</v>
      </c>
      <c r="C152" s="62" t="s">
        <v>4107</v>
      </c>
      <c r="D152" s="63">
        <f t="shared" si="5"/>
        <v>51.3333333333333</v>
      </c>
      <c r="E152" s="70">
        <v>92.7</v>
      </c>
      <c r="F152" s="63">
        <v>5.0000000000000001E-3</v>
      </c>
      <c r="G152" s="63">
        <v>1.5714285714285701</v>
      </c>
      <c r="H152" s="63">
        <f t="shared" ref="H152:H158" si="6">D152*E152*F152*G152/1000000</f>
        <v>3.7388999999999997E-5</v>
      </c>
      <c r="I152" s="63" t="s">
        <v>4116</v>
      </c>
      <c r="J152" s="69"/>
      <c r="K152" s="69"/>
      <c r="L152" s="69"/>
      <c r="M152" s="69"/>
      <c r="N152" s="69"/>
      <c r="O152" s="78"/>
    </row>
    <row r="153" spans="1:15" s="11" customFormat="1" ht="13.5">
      <c r="A153" s="63" t="s">
        <v>4118</v>
      </c>
      <c r="B153" s="62" t="s">
        <v>4115</v>
      </c>
      <c r="C153" s="62" t="s">
        <v>4107</v>
      </c>
      <c r="D153" s="63">
        <f t="shared" si="5"/>
        <v>51.3333333333333</v>
      </c>
      <c r="E153" s="70">
        <v>30.9</v>
      </c>
      <c r="F153" s="63">
        <v>5.0000000000000001E-3</v>
      </c>
      <c r="G153" s="63">
        <v>1.5714285714285701</v>
      </c>
      <c r="H153" s="63">
        <f t="shared" si="6"/>
        <v>1.2463000000000001E-5</v>
      </c>
      <c r="I153" s="63" t="s">
        <v>4116</v>
      </c>
      <c r="J153" s="69"/>
      <c r="K153" s="69"/>
      <c r="L153" s="69"/>
      <c r="M153" s="69"/>
      <c r="N153" s="69"/>
      <c r="O153" s="78"/>
    </row>
    <row r="154" spans="1:15" s="11" customFormat="1" ht="13.5">
      <c r="A154" s="63" t="s">
        <v>4119</v>
      </c>
      <c r="B154" s="62" t="s">
        <v>4115</v>
      </c>
      <c r="C154" s="62" t="s">
        <v>4107</v>
      </c>
      <c r="D154" s="63">
        <f t="shared" si="5"/>
        <v>51.3333333333333</v>
      </c>
      <c r="E154" s="70">
        <v>85.4</v>
      </c>
      <c r="F154" s="63">
        <v>5.0000000000000001E-3</v>
      </c>
      <c r="G154" s="63">
        <v>1.5714285714285701</v>
      </c>
      <c r="H154" s="63">
        <f t="shared" si="6"/>
        <v>3.4444666666666598E-5</v>
      </c>
      <c r="I154" s="63" t="s">
        <v>4116</v>
      </c>
      <c r="J154" s="69"/>
      <c r="K154" s="69"/>
      <c r="L154" s="69"/>
      <c r="M154" s="69"/>
      <c r="N154" s="69"/>
      <c r="O154" s="78"/>
    </row>
    <row r="155" spans="1:15" s="11" customFormat="1" ht="13.5">
      <c r="A155" s="63" t="s">
        <v>4120</v>
      </c>
      <c r="B155" s="62" t="s">
        <v>4115</v>
      </c>
      <c r="C155" s="62" t="s">
        <v>4107</v>
      </c>
      <c r="D155" s="63">
        <f t="shared" si="5"/>
        <v>51.3333333333333</v>
      </c>
      <c r="E155" s="70">
        <v>85.4</v>
      </c>
      <c r="F155" s="63">
        <v>5.0000000000000001E-3</v>
      </c>
      <c r="G155" s="63">
        <v>1.5714285714285701</v>
      </c>
      <c r="H155" s="63">
        <f t="shared" si="6"/>
        <v>3.4444666666666598E-5</v>
      </c>
      <c r="I155" s="63" t="s">
        <v>4116</v>
      </c>
      <c r="J155" s="69"/>
      <c r="K155" s="69"/>
      <c r="L155" s="69"/>
      <c r="M155" s="69"/>
      <c r="N155" s="69"/>
      <c r="O155" s="78"/>
    </row>
    <row r="156" spans="1:15" s="11" customFormat="1" ht="13.5">
      <c r="A156" s="63" t="s">
        <v>4121</v>
      </c>
      <c r="B156" s="62" t="s">
        <v>4115</v>
      </c>
      <c r="C156" s="62" t="s">
        <v>4107</v>
      </c>
      <c r="D156" s="63">
        <f t="shared" si="5"/>
        <v>51.3333333333333</v>
      </c>
      <c r="E156" s="70">
        <v>0</v>
      </c>
      <c r="F156" s="63">
        <v>5.0000000000000001E-3</v>
      </c>
      <c r="G156" s="63">
        <v>1.5714285714285701</v>
      </c>
      <c r="H156" s="63">
        <f t="shared" si="6"/>
        <v>0</v>
      </c>
      <c r="I156" s="63" t="s">
        <v>4116</v>
      </c>
      <c r="J156" s="69"/>
      <c r="K156" s="69"/>
      <c r="L156" s="69"/>
      <c r="M156" s="69"/>
      <c r="N156" s="69"/>
      <c r="O156" s="78"/>
    </row>
    <row r="157" spans="1:15" s="11" customFormat="1" ht="13.5">
      <c r="A157" s="63" t="s">
        <v>4122</v>
      </c>
      <c r="B157" s="62" t="s">
        <v>4115</v>
      </c>
      <c r="C157" s="62" t="s">
        <v>4107</v>
      </c>
      <c r="D157" s="63">
        <f t="shared" si="5"/>
        <v>51.3333333333333</v>
      </c>
      <c r="E157" s="70">
        <v>46.1</v>
      </c>
      <c r="F157" s="63">
        <v>5.0000000000000001E-3</v>
      </c>
      <c r="G157" s="63">
        <v>1.5714285714285701</v>
      </c>
      <c r="H157" s="63">
        <f t="shared" si="6"/>
        <v>1.8593666666666698E-5</v>
      </c>
      <c r="I157" s="63" t="s">
        <v>4116</v>
      </c>
      <c r="J157" s="69"/>
      <c r="K157" s="69"/>
      <c r="L157" s="69"/>
      <c r="M157" s="69"/>
      <c r="N157" s="69"/>
      <c r="O157" s="78"/>
    </row>
    <row r="158" spans="1:15" s="11" customFormat="1" ht="13.5">
      <c r="A158" s="63" t="s">
        <v>4123</v>
      </c>
      <c r="B158" s="62" t="s">
        <v>4115</v>
      </c>
      <c r="C158" s="62" t="s">
        <v>4107</v>
      </c>
      <c r="D158" s="63">
        <f>154*2/3</f>
        <v>102.666666666667</v>
      </c>
      <c r="E158" s="70">
        <v>33</v>
      </c>
      <c r="F158" s="63">
        <v>5.0000000000000001E-3</v>
      </c>
      <c r="G158" s="63">
        <v>1.5714285714285701</v>
      </c>
      <c r="H158" s="63">
        <f t="shared" si="6"/>
        <v>2.6619999999999999E-5</v>
      </c>
      <c r="I158" s="63" t="s">
        <v>4116</v>
      </c>
      <c r="J158" s="69"/>
      <c r="K158" s="69"/>
      <c r="L158" s="69"/>
      <c r="M158" s="69"/>
      <c r="N158" s="69"/>
      <c r="O158" s="78"/>
    </row>
    <row r="159" spans="1:15" s="11" customFormat="1">
      <c r="A159" s="373" t="s">
        <v>4124</v>
      </c>
      <c r="B159" s="373"/>
      <c r="C159" s="373"/>
      <c r="D159" s="373"/>
      <c r="E159" s="373"/>
      <c r="F159" s="373"/>
      <c r="G159" s="373"/>
      <c r="H159" s="373"/>
      <c r="I159" s="373"/>
      <c r="J159" s="78"/>
      <c r="K159" s="78"/>
      <c r="L159" s="78"/>
      <c r="M159" s="78"/>
      <c r="N159" s="78"/>
      <c r="O159" s="78"/>
    </row>
    <row r="161" spans="1:17">
      <c r="A161" s="71" t="s">
        <v>4125</v>
      </c>
      <c r="B161" s="71"/>
      <c r="C161" s="71"/>
      <c r="D161" s="71"/>
      <c r="E161" s="71"/>
      <c r="F161" s="71"/>
      <c r="G161" s="71"/>
      <c r="H161" s="71"/>
      <c r="I161" s="71"/>
      <c r="J161" s="71"/>
      <c r="K161" s="71"/>
      <c r="L161" s="71"/>
      <c r="M161" s="71"/>
      <c r="N161" s="71"/>
    </row>
    <row r="162" spans="1:17">
      <c r="A162" s="374" t="s">
        <v>4126</v>
      </c>
      <c r="B162" s="374"/>
      <c r="C162" s="374"/>
      <c r="D162" s="374"/>
      <c r="E162" s="374"/>
      <c r="F162" s="374"/>
      <c r="G162" s="374"/>
      <c r="H162" s="374"/>
      <c r="I162" s="374"/>
      <c r="J162" s="374"/>
      <c r="K162" s="374"/>
      <c r="L162" s="71"/>
      <c r="M162" s="71"/>
      <c r="N162" s="71"/>
    </row>
    <row r="163" spans="1:17">
      <c r="A163" s="362" t="s">
        <v>4127</v>
      </c>
      <c r="B163" s="362"/>
      <c r="C163" s="362"/>
      <c r="D163" s="375" t="s">
        <v>3988</v>
      </c>
      <c r="E163" s="376"/>
      <c r="F163" s="376"/>
      <c r="G163" s="376"/>
      <c r="H163" s="376"/>
      <c r="I163" s="377"/>
      <c r="J163" s="375" t="s">
        <v>3989</v>
      </c>
      <c r="K163" s="376"/>
      <c r="L163" s="376"/>
      <c r="M163" s="377"/>
      <c r="N163" s="79"/>
    </row>
    <row r="164" spans="1:17" ht="13.5">
      <c r="A164" s="44" t="s">
        <v>3994</v>
      </c>
      <c r="B164" s="44" t="s">
        <v>4128</v>
      </c>
      <c r="C164" s="44" t="s">
        <v>3997</v>
      </c>
      <c r="D164" s="44" t="s">
        <v>4129</v>
      </c>
      <c r="E164" s="72" t="s">
        <v>205</v>
      </c>
      <c r="F164" s="44" t="s">
        <v>4130</v>
      </c>
      <c r="G164" s="44" t="s">
        <v>4131</v>
      </c>
      <c r="H164" s="44" t="s">
        <v>4132</v>
      </c>
      <c r="I164" s="44" t="s">
        <v>4133</v>
      </c>
      <c r="J164" s="44" t="s">
        <v>52</v>
      </c>
      <c r="K164" s="44" t="s">
        <v>180</v>
      </c>
      <c r="L164" s="44" t="s">
        <v>205</v>
      </c>
      <c r="M164" s="44" t="s">
        <v>4025</v>
      </c>
      <c r="N164" s="79"/>
    </row>
    <row r="165" spans="1:17">
      <c r="A165" s="362" t="s">
        <v>4001</v>
      </c>
      <c r="B165" s="38" t="s">
        <v>4134</v>
      </c>
      <c r="C165" s="38" t="s">
        <v>4135</v>
      </c>
      <c r="D165" s="44">
        <v>0.999</v>
      </c>
      <c r="E165" s="44" t="s">
        <v>4136</v>
      </c>
      <c r="F165" s="44">
        <v>25</v>
      </c>
      <c r="G165" s="44" t="s">
        <v>3934</v>
      </c>
      <c r="H165" s="44" t="s">
        <v>3934</v>
      </c>
      <c r="I165" s="44" t="s">
        <v>3934</v>
      </c>
      <c r="J165" s="80">
        <f>D165*F165/100*44/12</f>
        <v>0.91574999999999995</v>
      </c>
      <c r="K165" s="44" t="s">
        <v>3934</v>
      </c>
      <c r="L165" s="44" t="s">
        <v>4136</v>
      </c>
      <c r="M165" s="44" t="s">
        <v>3853</v>
      </c>
      <c r="N165" s="79"/>
    </row>
    <row r="166" spans="1:17">
      <c r="A166" s="362"/>
      <c r="B166" s="38" t="s">
        <v>4134</v>
      </c>
      <c r="C166" s="38" t="s">
        <v>4137</v>
      </c>
      <c r="D166" s="44">
        <v>0.16700000000000001</v>
      </c>
      <c r="E166" s="44" t="s">
        <v>4136</v>
      </c>
      <c r="F166" s="44" t="s">
        <v>3934</v>
      </c>
      <c r="G166" s="44">
        <v>10</v>
      </c>
      <c r="H166" s="44">
        <v>80</v>
      </c>
      <c r="I166" s="44">
        <v>50</v>
      </c>
      <c r="J166" s="44" t="s">
        <v>3934</v>
      </c>
      <c r="K166" s="80">
        <f>D166*(1-G166/100)*(1-H166/100)*(1-I166/100)</f>
        <v>1.503E-2</v>
      </c>
      <c r="L166" s="44" t="s">
        <v>4136</v>
      </c>
      <c r="M166" s="44" t="s">
        <v>3853</v>
      </c>
      <c r="N166" s="79"/>
    </row>
    <row r="167" spans="1:17">
      <c r="A167" s="363" t="s">
        <v>4138</v>
      </c>
      <c r="B167" s="38" t="s">
        <v>4134</v>
      </c>
      <c r="C167" s="38" t="s">
        <v>4135</v>
      </c>
      <c r="D167" s="44"/>
      <c r="E167" s="44" t="s">
        <v>4136</v>
      </c>
      <c r="F167" s="44"/>
      <c r="G167" s="44" t="s">
        <v>3934</v>
      </c>
      <c r="H167" s="44" t="s">
        <v>3934</v>
      </c>
      <c r="I167" s="44" t="s">
        <v>3934</v>
      </c>
      <c r="J167" s="44"/>
      <c r="K167" s="44" t="s">
        <v>3934</v>
      </c>
      <c r="L167" s="44" t="s">
        <v>4136</v>
      </c>
      <c r="M167" s="44"/>
      <c r="N167" s="79"/>
    </row>
    <row r="168" spans="1:17">
      <c r="A168" s="364"/>
      <c r="B168" s="38" t="s">
        <v>4134</v>
      </c>
      <c r="C168" s="38" t="s">
        <v>4137</v>
      </c>
      <c r="D168" s="44"/>
      <c r="E168" s="44" t="s">
        <v>4136</v>
      </c>
      <c r="F168" s="44" t="s">
        <v>3934</v>
      </c>
      <c r="G168" s="44"/>
      <c r="H168" s="44"/>
      <c r="I168" s="44"/>
      <c r="J168" s="44" t="s">
        <v>3934</v>
      </c>
      <c r="K168" s="44"/>
      <c r="L168" s="44" t="s">
        <v>4136</v>
      </c>
      <c r="M168" s="44"/>
      <c r="N168" s="79"/>
    </row>
    <row r="169" spans="1:17">
      <c r="A169" s="364"/>
      <c r="B169" s="44"/>
      <c r="C169" s="73"/>
      <c r="D169" s="44"/>
      <c r="E169" s="44"/>
      <c r="F169" s="44"/>
      <c r="G169" s="44"/>
      <c r="H169" s="44"/>
      <c r="I169" s="44"/>
      <c r="J169" s="44"/>
      <c r="K169" s="44"/>
      <c r="L169" s="44"/>
      <c r="M169" s="44"/>
      <c r="N169" s="79"/>
    </row>
    <row r="170" spans="1:17">
      <c r="A170" s="365"/>
      <c r="B170" s="74"/>
      <c r="C170" s="73"/>
      <c r="D170" s="44"/>
      <c r="E170" s="44"/>
      <c r="F170" s="44"/>
      <c r="G170" s="44"/>
      <c r="H170" s="44"/>
      <c r="I170" s="44"/>
      <c r="J170" s="44"/>
      <c r="K170" s="44"/>
      <c r="L170" s="44"/>
      <c r="M170" s="44"/>
      <c r="N170" s="79"/>
    </row>
    <row r="171" spans="1:17">
      <c r="A171" s="342" t="s">
        <v>4139</v>
      </c>
      <c r="B171" s="342"/>
      <c r="C171" s="342"/>
      <c r="D171" s="342"/>
      <c r="E171" s="342"/>
      <c r="F171" s="342"/>
      <c r="G171" s="342"/>
      <c r="H171" s="342"/>
      <c r="I171" s="342"/>
      <c r="J171" s="71"/>
      <c r="K171" s="71"/>
      <c r="L171" s="71"/>
      <c r="M171" s="71"/>
      <c r="N171" s="71"/>
    </row>
    <row r="172" spans="1:17">
      <c r="A172" s="343"/>
      <c r="B172" s="343"/>
      <c r="C172" s="343"/>
      <c r="D172" s="343"/>
      <c r="E172" s="343"/>
      <c r="F172" s="343"/>
      <c r="G172" s="343"/>
      <c r="H172" s="343"/>
      <c r="I172" s="343"/>
      <c r="J172" s="71"/>
      <c r="K172" s="71"/>
      <c r="L172" s="71"/>
      <c r="M172" s="71"/>
      <c r="N172" s="71"/>
    </row>
    <row r="173" spans="1:17">
      <c r="A173" s="71"/>
      <c r="B173" s="71"/>
      <c r="C173" s="71"/>
      <c r="D173" s="71"/>
      <c r="E173" s="71"/>
      <c r="F173" s="71"/>
      <c r="G173" s="71"/>
      <c r="H173" s="71"/>
      <c r="I173" s="71"/>
      <c r="J173" s="71"/>
      <c r="K173" s="71"/>
      <c r="L173" s="71"/>
      <c r="M173" s="71"/>
      <c r="N173" s="71"/>
    </row>
    <row r="174" spans="1:17">
      <c r="A174" s="71" t="s">
        <v>4140</v>
      </c>
      <c r="B174" s="13"/>
      <c r="C174" s="13"/>
      <c r="D174" s="13"/>
      <c r="E174" s="13"/>
      <c r="F174" s="13"/>
      <c r="G174" s="13"/>
      <c r="H174" s="13"/>
      <c r="I174" s="13"/>
      <c r="J174" s="71"/>
      <c r="K174" s="71"/>
      <c r="L174" s="71"/>
      <c r="M174" s="71"/>
      <c r="N174" s="71"/>
    </row>
    <row r="175" spans="1:17">
      <c r="A175" s="354" t="s">
        <v>4141</v>
      </c>
      <c r="B175" s="354"/>
      <c r="C175" s="354"/>
      <c r="D175" s="354"/>
      <c r="E175" s="354"/>
      <c r="F175" s="354"/>
      <c r="G175" s="354"/>
      <c r="H175" s="354"/>
      <c r="I175" s="354"/>
      <c r="J175" s="79"/>
      <c r="K175" s="22"/>
      <c r="L175" s="22"/>
      <c r="M175" s="22"/>
      <c r="N175" s="22"/>
    </row>
    <row r="176" spans="1:17">
      <c r="A176" s="344" t="s">
        <v>4142</v>
      </c>
      <c r="B176" s="345"/>
      <c r="C176" s="346"/>
      <c r="D176" s="355" t="s">
        <v>3988</v>
      </c>
      <c r="E176" s="356"/>
      <c r="F176" s="356"/>
      <c r="G176" s="356"/>
      <c r="H176" s="356"/>
      <c r="I176" s="357"/>
      <c r="J176" s="335" t="s">
        <v>3989</v>
      </c>
      <c r="K176" s="335"/>
      <c r="L176" s="335"/>
      <c r="M176" s="335"/>
      <c r="N176" s="335"/>
      <c r="O176" s="336" t="s">
        <v>4143</v>
      </c>
      <c r="P176" s="337"/>
      <c r="Q176" s="338"/>
    </row>
    <row r="177" spans="1:17">
      <c r="A177" s="347"/>
      <c r="B177" s="348"/>
      <c r="C177" s="349"/>
      <c r="D177" s="350" t="s">
        <v>4144</v>
      </c>
      <c r="E177" s="350" t="s">
        <v>4145</v>
      </c>
      <c r="F177" s="350" t="s">
        <v>205</v>
      </c>
      <c r="G177" s="334" t="s">
        <v>4100</v>
      </c>
      <c r="H177" s="334" t="s">
        <v>4146</v>
      </c>
      <c r="I177" s="334" t="s">
        <v>4147</v>
      </c>
      <c r="J177" s="335"/>
      <c r="K177" s="335"/>
      <c r="L177" s="335"/>
      <c r="M177" s="335"/>
      <c r="N177" s="335"/>
      <c r="O177" s="339"/>
      <c r="P177" s="340"/>
      <c r="Q177" s="341"/>
    </row>
    <row r="178" spans="1:17">
      <c r="A178" s="76" t="s">
        <v>4148</v>
      </c>
      <c r="B178" s="15" t="s">
        <v>4149</v>
      </c>
      <c r="C178" s="75" t="s">
        <v>3997</v>
      </c>
      <c r="D178" s="351"/>
      <c r="E178" s="351"/>
      <c r="F178" s="351"/>
      <c r="G178" s="334"/>
      <c r="H178" s="334"/>
      <c r="I178" s="334"/>
      <c r="J178" s="15" t="s">
        <v>180</v>
      </c>
      <c r="K178" s="15" t="s">
        <v>205</v>
      </c>
      <c r="L178" s="15" t="s">
        <v>52</v>
      </c>
      <c r="M178" s="15" t="s">
        <v>205</v>
      </c>
      <c r="N178" s="81" t="s">
        <v>4025</v>
      </c>
      <c r="O178" s="82" t="s">
        <v>4150</v>
      </c>
      <c r="P178" s="83" t="s">
        <v>205</v>
      </c>
      <c r="Q178" s="87" t="s">
        <v>4151</v>
      </c>
    </row>
    <row r="179" spans="1:17">
      <c r="A179" s="350" t="s">
        <v>4001</v>
      </c>
      <c r="B179" s="15" t="s">
        <v>4152</v>
      </c>
      <c r="C179" s="15" t="s">
        <v>4153</v>
      </c>
      <c r="D179" s="15">
        <v>0.25</v>
      </c>
      <c r="E179" s="14" t="s">
        <v>3934</v>
      </c>
      <c r="F179" s="15" t="s">
        <v>4154</v>
      </c>
      <c r="G179" s="17"/>
      <c r="H179" s="17"/>
      <c r="I179" s="17"/>
      <c r="J179" s="84">
        <f>D179*G179*(1-H179/100*I179/100)</f>
        <v>0</v>
      </c>
      <c r="K179" s="14" t="s">
        <v>4155</v>
      </c>
      <c r="L179" s="29">
        <f>D179*G179*(H179/100*I179/100)*44/16</f>
        <v>0</v>
      </c>
      <c r="M179" s="14" t="s">
        <v>4156</v>
      </c>
      <c r="N179" s="35" t="s">
        <v>4157</v>
      </c>
      <c r="O179" s="85">
        <f>D179*G179*23-(J179*23+L179)</f>
        <v>0</v>
      </c>
      <c r="P179" s="86" t="s">
        <v>4156</v>
      </c>
      <c r="Q179" s="82"/>
    </row>
    <row r="180" spans="1:17">
      <c r="A180" s="351"/>
      <c r="B180" s="15" t="s">
        <v>4158</v>
      </c>
      <c r="C180" s="15" t="s">
        <v>4153</v>
      </c>
      <c r="D180" s="14" t="s">
        <v>3934</v>
      </c>
      <c r="E180" s="15">
        <v>0.6</v>
      </c>
      <c r="F180" s="15" t="s">
        <v>4154</v>
      </c>
      <c r="G180" s="17"/>
      <c r="H180" s="17"/>
      <c r="I180" s="17"/>
      <c r="J180" s="84">
        <f>E180*G180*(1-H180/100*I180/100)</f>
        <v>0</v>
      </c>
      <c r="K180" s="14" t="s">
        <v>4159</v>
      </c>
      <c r="L180" s="29">
        <f>E180*G180*(H180/100*I180/100)*44/16</f>
        <v>0</v>
      </c>
      <c r="M180" s="14" t="s">
        <v>4160</v>
      </c>
      <c r="N180" s="35" t="s">
        <v>4157</v>
      </c>
      <c r="O180" s="85">
        <f>E180*G180*23-(J180*23+L180)</f>
        <v>0</v>
      </c>
      <c r="P180" s="86" t="s">
        <v>4160</v>
      </c>
      <c r="Q180" s="82"/>
    </row>
    <row r="181" spans="1:17">
      <c r="A181" s="358" t="s">
        <v>4161</v>
      </c>
      <c r="B181" s="358"/>
      <c r="C181" s="358"/>
      <c r="D181" s="358"/>
      <c r="E181" s="358"/>
      <c r="F181" s="358"/>
      <c r="G181" s="358"/>
      <c r="H181" s="358"/>
      <c r="I181" s="358"/>
      <c r="J181" s="69"/>
      <c r="K181" s="69"/>
      <c r="L181" s="71"/>
      <c r="M181" s="71"/>
      <c r="N181" s="71"/>
    </row>
    <row r="182" spans="1:17">
      <c r="A182" s="71"/>
      <c r="B182" s="71"/>
      <c r="C182" s="71"/>
      <c r="D182" s="71"/>
      <c r="E182" s="71"/>
      <c r="F182" s="71"/>
      <c r="G182" s="71"/>
      <c r="H182" s="71"/>
      <c r="I182" s="71"/>
      <c r="J182" s="71"/>
      <c r="K182" s="71"/>
      <c r="L182" s="71"/>
      <c r="M182" s="71"/>
      <c r="N182" s="71"/>
    </row>
    <row r="183" spans="1:17">
      <c r="A183" s="71"/>
      <c r="B183" s="71"/>
      <c r="C183" s="71"/>
      <c r="D183" s="71"/>
      <c r="E183" s="71"/>
      <c r="F183" s="71"/>
    </row>
    <row r="184" spans="1:17">
      <c r="A184" s="71"/>
      <c r="B184" s="71"/>
      <c r="C184" s="71"/>
      <c r="D184" s="71"/>
      <c r="E184" s="71"/>
      <c r="F184" s="71"/>
    </row>
    <row r="225" spans="5:5" ht="26">
      <c r="E225" s="88" t="s">
        <v>4162</v>
      </c>
    </row>
  </sheetData>
  <protectedRanges>
    <protectedRange sqref="I145:I146" name="範圍1_3_1"/>
  </protectedRanges>
  <mergeCells count="65">
    <mergeCell ref="A2:M2"/>
    <mergeCell ref="E3:I3"/>
    <mergeCell ref="E4:F4"/>
    <mergeCell ref="A32:K32"/>
    <mergeCell ref="A35:J35"/>
    <mergeCell ref="I4:I5"/>
    <mergeCell ref="A37:B37"/>
    <mergeCell ref="C37:E37"/>
    <mergeCell ref="F37:I37"/>
    <mergeCell ref="H38:I38"/>
    <mergeCell ref="H39:I39"/>
    <mergeCell ref="H40:I40"/>
    <mergeCell ref="H62:I62"/>
    <mergeCell ref="H63:I63"/>
    <mergeCell ref="H64:I64"/>
    <mergeCell ref="H65:I65"/>
    <mergeCell ref="H66:I66"/>
    <mergeCell ref="H67:I67"/>
    <mergeCell ref="A68:K68"/>
    <mergeCell ref="C69:E69"/>
    <mergeCell ref="A137:C137"/>
    <mergeCell ref="A139:E139"/>
    <mergeCell ref="A140:F140"/>
    <mergeCell ref="A141:I141"/>
    <mergeCell ref="A143:C143"/>
    <mergeCell ref="D143:G143"/>
    <mergeCell ref="H143:I143"/>
    <mergeCell ref="A162:K162"/>
    <mergeCell ref="A163:C163"/>
    <mergeCell ref="D163:I163"/>
    <mergeCell ref="J163:M163"/>
    <mergeCell ref="F149:F150"/>
    <mergeCell ref="I149:I150"/>
    <mergeCell ref="A181:I181"/>
    <mergeCell ref="A6:A31"/>
    <mergeCell ref="A39:A67"/>
    <mergeCell ref="A149:A150"/>
    <mergeCell ref="A165:A166"/>
    <mergeCell ref="A167:A170"/>
    <mergeCell ref="A179:A180"/>
    <mergeCell ref="B7:B31"/>
    <mergeCell ref="B149:B150"/>
    <mergeCell ref="C149:C150"/>
    <mergeCell ref="D177:D178"/>
    <mergeCell ref="E97:E109"/>
    <mergeCell ref="E177:E178"/>
    <mergeCell ref="F39:F40"/>
    <mergeCell ref="D149:E149"/>
    <mergeCell ref="A159:I159"/>
    <mergeCell ref="I177:I178"/>
    <mergeCell ref="A3:D4"/>
    <mergeCell ref="J3:M4"/>
    <mergeCell ref="J176:N177"/>
    <mergeCell ref="O176:Q177"/>
    <mergeCell ref="A171:I172"/>
    <mergeCell ref="A176:C177"/>
    <mergeCell ref="F177:F178"/>
    <mergeCell ref="G4:G5"/>
    <mergeCell ref="G149:G150"/>
    <mergeCell ref="G177:G178"/>
    <mergeCell ref="H4:H5"/>
    <mergeCell ref="H149:H150"/>
    <mergeCell ref="H177:H178"/>
    <mergeCell ref="A175:I175"/>
    <mergeCell ref="D176:I176"/>
  </mergeCells>
  <phoneticPr fontId="50" type="noConversion"/>
  <pageMargins left="0.7" right="0.7" top="0.75" bottom="0.75" header="0.3" footer="0.3"/>
  <pageSetup paperSize="9" orientation="portrait"/>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14"/>
  <sheetViews>
    <sheetView workbookViewId="0">
      <selection activeCell="G1616" sqref="G1616"/>
    </sheetView>
  </sheetViews>
  <sheetFormatPr defaultColWidth="9" defaultRowHeight="16.5"/>
  <cols>
    <col min="1" max="1" width="5.90625" style="1" customWidth="1"/>
    <col min="2" max="2" width="16.453125" style="1" customWidth="1"/>
    <col min="3" max="3" width="22.90625" style="1" customWidth="1"/>
    <col min="4" max="4" width="10.453125" style="1" customWidth="1"/>
    <col min="5" max="5" width="12.453125" style="1" customWidth="1"/>
    <col min="6" max="6" width="14.08984375" style="1" customWidth="1"/>
    <col min="7" max="7" width="13.453125" style="1" customWidth="1"/>
    <col min="8" max="8" width="10.453125" style="1" customWidth="1"/>
    <col min="9" max="9" width="12.90625" style="1" customWidth="1"/>
    <col min="10" max="10" width="16.90625" style="1" customWidth="1"/>
    <col min="11" max="11" width="11.453125" style="1" customWidth="1"/>
    <col min="12" max="12" width="17.90625" style="1" customWidth="1"/>
    <col min="13" max="16384" width="9" style="1"/>
  </cols>
  <sheetData>
    <row r="2" spans="2:9" ht="20">
      <c r="B2" s="399" t="s">
        <v>4163</v>
      </c>
      <c r="C2" s="400"/>
      <c r="D2" s="400"/>
      <c r="E2" s="400"/>
      <c r="F2" s="400"/>
      <c r="G2" s="400"/>
      <c r="H2" s="400"/>
      <c r="I2" s="400"/>
    </row>
    <row r="3" spans="2:9">
      <c r="B3" s="2" t="s">
        <v>4164</v>
      </c>
      <c r="C3" s="2" t="s">
        <v>205</v>
      </c>
      <c r="D3" s="3" t="s">
        <v>4165</v>
      </c>
      <c r="E3" s="4" t="s">
        <v>4166</v>
      </c>
      <c r="F3" s="4" t="s">
        <v>4167</v>
      </c>
      <c r="G3" s="4" t="s">
        <v>4168</v>
      </c>
      <c r="H3" s="4" t="s">
        <v>4169</v>
      </c>
      <c r="I3" s="4" t="s">
        <v>4170</v>
      </c>
    </row>
    <row r="4" spans="2:9">
      <c r="B4" s="5" t="s">
        <v>4171</v>
      </c>
      <c r="C4" s="6" t="s">
        <v>4172</v>
      </c>
      <c r="D4" s="7">
        <v>0.88449999999999995</v>
      </c>
      <c r="E4" s="7">
        <v>0.80449999999999999</v>
      </c>
      <c r="F4" s="7">
        <v>0.71819999999999995</v>
      </c>
      <c r="G4" s="7">
        <v>0.56759999999999999</v>
      </c>
      <c r="H4" s="7">
        <v>0.69579999999999997</v>
      </c>
      <c r="I4" s="7">
        <v>0.59599999999999997</v>
      </c>
    </row>
    <row r="5" spans="2:9">
      <c r="B5" s="5" t="s">
        <v>4173</v>
      </c>
      <c r="C5" s="6" t="s">
        <v>4172</v>
      </c>
      <c r="D5" s="7">
        <v>0.89670000000000005</v>
      </c>
      <c r="E5" s="7">
        <v>0.81889999999999996</v>
      </c>
      <c r="F5" s="7">
        <v>0.71289999999999998</v>
      </c>
      <c r="G5" s="7">
        <v>0.59550000000000003</v>
      </c>
      <c r="H5" s="7">
        <v>0.68600000000000005</v>
      </c>
      <c r="I5" s="7">
        <v>0.57479999999999998</v>
      </c>
    </row>
    <row r="6" spans="2:9">
      <c r="B6" s="5" t="s">
        <v>4174</v>
      </c>
      <c r="C6" s="6" t="s">
        <v>4172</v>
      </c>
      <c r="D6" s="7">
        <v>0.88429999999999997</v>
      </c>
      <c r="E6" s="7">
        <v>0.77690000000000003</v>
      </c>
      <c r="F6" s="7">
        <v>0.70350000000000001</v>
      </c>
      <c r="G6" s="7">
        <v>0.52569999999999995</v>
      </c>
      <c r="H6" s="7">
        <v>0.66710000000000003</v>
      </c>
      <c r="I6" s="7">
        <v>0.52710000000000001</v>
      </c>
    </row>
    <row r="7" spans="2:9">
      <c r="B7" s="8"/>
      <c r="C7" s="8"/>
      <c r="D7" s="8"/>
      <c r="E7" s="8"/>
      <c r="F7" s="8"/>
      <c r="G7" s="8"/>
      <c r="H7" s="8"/>
      <c r="I7" s="8"/>
    </row>
    <row r="8" spans="2:9" ht="31.4" customHeight="1">
      <c r="B8" s="9" t="s">
        <v>4175</v>
      </c>
      <c r="C8" s="398" t="s">
        <v>4176</v>
      </c>
      <c r="D8" s="398"/>
      <c r="E8" s="398"/>
      <c r="F8" s="398"/>
      <c r="G8" s="398"/>
      <c r="H8" s="398"/>
      <c r="I8" s="398"/>
    </row>
    <row r="9" spans="2:9">
      <c r="B9" s="9" t="s">
        <v>4177</v>
      </c>
      <c r="C9" s="398" t="s">
        <v>4178</v>
      </c>
      <c r="D9" s="398"/>
      <c r="E9" s="398"/>
      <c r="F9" s="398"/>
      <c r="G9" s="398"/>
      <c r="H9" s="398"/>
      <c r="I9" s="398"/>
    </row>
    <row r="10" spans="2:9" ht="21" customHeight="1">
      <c r="B10" s="9" t="s">
        <v>4179</v>
      </c>
      <c r="C10" s="398" t="s">
        <v>4180</v>
      </c>
      <c r="D10" s="398"/>
      <c r="E10" s="398"/>
      <c r="F10" s="398"/>
      <c r="G10" s="398"/>
      <c r="H10" s="398"/>
      <c r="I10" s="398"/>
    </row>
    <row r="11" spans="2:9">
      <c r="B11" s="9" t="s">
        <v>4181</v>
      </c>
      <c r="C11" s="398" t="s">
        <v>4182</v>
      </c>
      <c r="D11" s="398"/>
      <c r="E11" s="398"/>
      <c r="F11" s="398"/>
      <c r="G11" s="398"/>
      <c r="H11" s="398"/>
      <c r="I11" s="398"/>
    </row>
    <row r="12" spans="2:9" ht="15" customHeight="1">
      <c r="B12" s="9" t="s">
        <v>4183</v>
      </c>
      <c r="C12" s="398" t="s">
        <v>4184</v>
      </c>
      <c r="D12" s="398"/>
      <c r="E12" s="398"/>
      <c r="F12" s="398"/>
      <c r="G12" s="398"/>
      <c r="H12" s="398"/>
      <c r="I12" s="398"/>
    </row>
    <row r="13" spans="2:9">
      <c r="B13" s="9" t="s">
        <v>4185</v>
      </c>
      <c r="C13" s="398" t="s">
        <v>4186</v>
      </c>
      <c r="D13" s="398"/>
      <c r="E13" s="398"/>
      <c r="F13" s="398"/>
      <c r="G13" s="398"/>
      <c r="H13" s="398"/>
      <c r="I13" s="398"/>
    </row>
    <row r="14" spans="2:9" ht="28.4" customHeight="1">
      <c r="B14" s="9" t="s">
        <v>4187</v>
      </c>
      <c r="C14" s="398" t="s">
        <v>4188</v>
      </c>
      <c r="D14" s="398"/>
      <c r="E14" s="398"/>
      <c r="F14" s="398"/>
      <c r="G14" s="398"/>
      <c r="H14" s="398"/>
      <c r="I14" s="398"/>
    </row>
  </sheetData>
  <mergeCells count="8">
    <mergeCell ref="C12:I12"/>
    <mergeCell ref="C13:I13"/>
    <mergeCell ref="C14:I14"/>
    <mergeCell ref="B2:I2"/>
    <mergeCell ref="C8:I8"/>
    <mergeCell ref="C9:I9"/>
    <mergeCell ref="C10:I10"/>
    <mergeCell ref="C11:I11"/>
  </mergeCells>
  <phoneticPr fontId="5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23"/>
  <sheetViews>
    <sheetView topLeftCell="D6" workbookViewId="0">
      <pane xSplit="1" topLeftCell="E1" activePane="topRight" state="frozen"/>
      <selection pane="topRight" activeCell="G1616" sqref="G1616"/>
    </sheetView>
  </sheetViews>
  <sheetFormatPr defaultColWidth="9" defaultRowHeight="14"/>
  <cols>
    <col min="1" max="1" width="9.90625" style="143" customWidth="1"/>
    <col min="2" max="2" width="10.453125" style="143" customWidth="1"/>
    <col min="3" max="3" width="8.08984375" style="143" customWidth="1"/>
    <col min="4" max="4" width="16.90625" style="143" customWidth="1"/>
    <col min="5" max="5" width="34.6328125" style="143" customWidth="1"/>
    <col min="6" max="6" width="13.08984375" style="143" customWidth="1"/>
    <col min="7" max="7" width="16.90625" style="143" customWidth="1"/>
    <col min="8" max="8" width="15.08984375" style="143" customWidth="1"/>
    <col min="9" max="9" width="17.90625" style="143" customWidth="1"/>
    <col min="10" max="10" width="15.08984375" style="143" customWidth="1"/>
    <col min="11" max="12" width="16.08984375" style="144" customWidth="1"/>
    <col min="13" max="13" width="13.453125" style="145" customWidth="1"/>
    <col min="14" max="14" width="13.453125" style="143" customWidth="1"/>
    <col min="15" max="15" width="11.90625" style="146" customWidth="1"/>
    <col min="16" max="16" width="14.453125" style="147" customWidth="1"/>
    <col min="17" max="17" width="10.453125" style="147" customWidth="1"/>
    <col min="18" max="18" width="23.453125" style="147" customWidth="1"/>
    <col min="19" max="19" width="29.90625" style="147" customWidth="1"/>
    <col min="20" max="16384" width="9" style="143"/>
  </cols>
  <sheetData>
    <row r="1" spans="1:19" ht="15">
      <c r="A1" s="143" t="s">
        <v>30</v>
      </c>
      <c r="O1" s="301"/>
      <c r="P1" s="302"/>
      <c r="Q1" s="302"/>
      <c r="R1" s="302"/>
      <c r="S1" s="303"/>
    </row>
    <row r="2" spans="1:19">
      <c r="A2" s="271" t="s">
        <v>31</v>
      </c>
      <c r="B2" s="271" t="s">
        <v>32</v>
      </c>
      <c r="C2" s="271" t="s">
        <v>33</v>
      </c>
      <c r="D2" s="271" t="s">
        <v>34</v>
      </c>
      <c r="E2" s="271" t="s">
        <v>35</v>
      </c>
      <c r="F2" s="291" t="s">
        <v>36</v>
      </c>
      <c r="G2" s="291"/>
      <c r="H2" s="148" t="s">
        <v>37</v>
      </c>
      <c r="I2" s="291" t="s">
        <v>38</v>
      </c>
      <c r="J2" s="291"/>
      <c r="K2" s="159" t="s">
        <v>39</v>
      </c>
      <c r="L2" s="159" t="s">
        <v>40</v>
      </c>
      <c r="M2" s="292" t="s">
        <v>41</v>
      </c>
      <c r="N2" s="293"/>
      <c r="O2" s="304" t="s">
        <v>42</v>
      </c>
      <c r="P2" s="305"/>
      <c r="Q2" s="305"/>
      <c r="R2" s="305"/>
      <c r="S2" s="306"/>
    </row>
    <row r="3" spans="1:19">
      <c r="A3" s="272"/>
      <c r="B3" s="272"/>
      <c r="C3" s="272"/>
      <c r="D3" s="272"/>
      <c r="E3" s="272"/>
      <c r="F3" s="297" t="s">
        <v>43</v>
      </c>
      <c r="G3" s="298"/>
      <c r="H3" s="271" t="s">
        <v>44</v>
      </c>
      <c r="I3" s="297" t="s">
        <v>45</v>
      </c>
      <c r="J3" s="298"/>
      <c r="K3" s="299" t="s">
        <v>46</v>
      </c>
      <c r="L3" s="300"/>
      <c r="M3" s="292" t="s">
        <v>47</v>
      </c>
      <c r="N3" s="293"/>
      <c r="O3" s="289" t="s">
        <v>48</v>
      </c>
      <c r="P3" s="296"/>
      <c r="Q3" s="290"/>
      <c r="R3" s="289" t="s">
        <v>49</v>
      </c>
      <c r="S3" s="290"/>
    </row>
    <row r="4" spans="1:19" ht="26">
      <c r="A4" s="273"/>
      <c r="B4" s="273"/>
      <c r="C4" s="273"/>
      <c r="D4" s="273"/>
      <c r="E4" s="273"/>
      <c r="F4" s="148" t="s">
        <v>50</v>
      </c>
      <c r="G4" s="148" t="s">
        <v>51</v>
      </c>
      <c r="H4" s="273"/>
      <c r="I4" s="148" t="s">
        <v>52</v>
      </c>
      <c r="J4" s="148" t="s">
        <v>51</v>
      </c>
      <c r="K4" s="161" t="s">
        <v>53</v>
      </c>
      <c r="L4" s="161" t="s">
        <v>54</v>
      </c>
      <c r="M4" s="162" t="s">
        <v>47</v>
      </c>
      <c r="N4" s="163" t="s">
        <v>51</v>
      </c>
      <c r="O4" s="164" t="s">
        <v>34</v>
      </c>
      <c r="P4" s="165" t="s">
        <v>48</v>
      </c>
      <c r="Q4" s="165" t="s">
        <v>55</v>
      </c>
      <c r="R4" s="18" t="s">
        <v>56</v>
      </c>
      <c r="S4" s="187" t="s">
        <v>51</v>
      </c>
    </row>
    <row r="5" spans="1:19">
      <c r="A5" s="279" t="s">
        <v>57</v>
      </c>
      <c r="B5" s="269" t="s">
        <v>58</v>
      </c>
      <c r="C5" s="269" t="s">
        <v>59</v>
      </c>
      <c r="D5" s="150" t="s">
        <v>60</v>
      </c>
      <c r="E5" s="151" t="s">
        <v>61</v>
      </c>
      <c r="F5" s="152">
        <v>25.8</v>
      </c>
      <c r="G5" s="152" t="s">
        <v>62</v>
      </c>
      <c r="H5" s="152">
        <v>1</v>
      </c>
      <c r="I5" s="152">
        <v>94600</v>
      </c>
      <c r="J5" s="152" t="s">
        <v>63</v>
      </c>
      <c r="K5" s="166">
        <v>7.7167019027484102E-2</v>
      </c>
      <c r="L5" s="166">
        <v>6.7653276955602498E-2</v>
      </c>
      <c r="M5" s="167">
        <f t="shared" ref="M5:M59" si="0">I5*(4186.8*10^(-9)*10^(-3))</f>
        <v>3.9607127999999998E-4</v>
      </c>
      <c r="N5" s="150" t="s">
        <v>64</v>
      </c>
      <c r="O5" s="168"/>
      <c r="P5" s="17"/>
      <c r="Q5" s="17"/>
      <c r="R5" s="17"/>
      <c r="S5" s="17"/>
    </row>
    <row r="6" spans="1:19">
      <c r="A6" s="279"/>
      <c r="B6" s="269"/>
      <c r="C6" s="269"/>
      <c r="D6" s="150" t="s">
        <v>65</v>
      </c>
      <c r="E6" s="151" t="s">
        <v>61</v>
      </c>
      <c r="F6" s="152">
        <v>25.8</v>
      </c>
      <c r="G6" s="152" t="s">
        <v>62</v>
      </c>
      <c r="H6" s="152">
        <v>1</v>
      </c>
      <c r="I6" s="152">
        <v>94600</v>
      </c>
      <c r="J6" s="152" t="s">
        <v>63</v>
      </c>
      <c r="K6" s="166">
        <v>7.7167019027484102E-2</v>
      </c>
      <c r="L6" s="166">
        <v>6.7653276955602498E-2</v>
      </c>
      <c r="M6" s="167">
        <f t="shared" si="0"/>
        <v>3.9607127999999998E-4</v>
      </c>
      <c r="N6" s="150" t="s">
        <v>64</v>
      </c>
      <c r="O6" s="168"/>
      <c r="P6" s="169"/>
      <c r="Q6" s="17"/>
      <c r="R6" s="188"/>
      <c r="S6" s="17"/>
    </row>
    <row r="7" spans="1:19">
      <c r="A7" s="279"/>
      <c r="B7" s="269"/>
      <c r="C7" s="269"/>
      <c r="D7" s="150" t="s">
        <v>66</v>
      </c>
      <c r="E7" s="151" t="s">
        <v>61</v>
      </c>
      <c r="F7" s="152">
        <v>25.8</v>
      </c>
      <c r="G7" s="152" t="s">
        <v>62</v>
      </c>
      <c r="H7" s="152">
        <v>1</v>
      </c>
      <c r="I7" s="152">
        <v>94600</v>
      </c>
      <c r="J7" s="152" t="s">
        <v>63</v>
      </c>
      <c r="K7" s="166">
        <v>7.7167019027484102E-2</v>
      </c>
      <c r="L7" s="166">
        <v>6.7653276955602498E-2</v>
      </c>
      <c r="M7" s="167">
        <f t="shared" si="0"/>
        <v>3.9607127999999998E-4</v>
      </c>
      <c r="N7" s="150" t="s">
        <v>64</v>
      </c>
      <c r="O7" s="168"/>
      <c r="P7" s="17"/>
      <c r="Q7" s="17"/>
      <c r="R7" s="17"/>
      <c r="S7" s="17"/>
    </row>
    <row r="8" spans="1:19">
      <c r="A8" s="279"/>
      <c r="B8" s="269"/>
      <c r="C8" s="269"/>
      <c r="D8" s="149" t="s">
        <v>67</v>
      </c>
      <c r="E8" s="151" t="s">
        <v>68</v>
      </c>
      <c r="F8" s="152">
        <v>26.8</v>
      </c>
      <c r="G8" s="152" t="s">
        <v>62</v>
      </c>
      <c r="H8" s="152">
        <v>1</v>
      </c>
      <c r="I8" s="152">
        <v>98300</v>
      </c>
      <c r="J8" s="152" t="s">
        <v>63</v>
      </c>
      <c r="K8" s="166">
        <v>3.7639877924720198E-2</v>
      </c>
      <c r="L8" s="166">
        <v>2.7466937945066099E-2</v>
      </c>
      <c r="M8" s="167">
        <f t="shared" si="0"/>
        <v>4.1156244E-4</v>
      </c>
      <c r="N8" s="150" t="s">
        <v>64</v>
      </c>
      <c r="O8" s="168"/>
      <c r="P8" s="17"/>
      <c r="Q8" s="17"/>
      <c r="R8" s="17"/>
      <c r="S8" s="17"/>
    </row>
    <row r="9" spans="1:19">
      <c r="A9" s="279"/>
      <c r="B9" s="269"/>
      <c r="C9" s="269"/>
      <c r="D9" s="149" t="s">
        <v>69</v>
      </c>
      <c r="E9" s="151" t="s">
        <v>70</v>
      </c>
      <c r="F9" s="151">
        <v>25.8</v>
      </c>
      <c r="G9" s="152" t="s">
        <v>62</v>
      </c>
      <c r="H9" s="152">
        <v>1</v>
      </c>
      <c r="I9" s="151">
        <v>94600</v>
      </c>
      <c r="J9" s="152" t="s">
        <v>63</v>
      </c>
      <c r="K9" s="166">
        <v>7.7167019027484102E-2</v>
      </c>
      <c r="L9" s="166">
        <v>6.7653276955602498E-2</v>
      </c>
      <c r="M9" s="167">
        <f t="shared" si="0"/>
        <v>3.9607127999999998E-4</v>
      </c>
      <c r="N9" s="150" t="s">
        <v>64</v>
      </c>
      <c r="O9" s="168"/>
      <c r="P9" s="169"/>
      <c r="Q9" s="17"/>
      <c r="R9" s="169"/>
      <c r="S9" s="17"/>
    </row>
    <row r="10" spans="1:19">
      <c r="A10" s="279"/>
      <c r="B10" s="269"/>
      <c r="C10" s="269"/>
      <c r="D10" s="149" t="s">
        <v>71</v>
      </c>
      <c r="E10" s="151" t="s">
        <v>61</v>
      </c>
      <c r="F10" s="151">
        <v>25.8</v>
      </c>
      <c r="G10" s="152" t="s">
        <v>62</v>
      </c>
      <c r="H10" s="152">
        <v>1</v>
      </c>
      <c r="I10" s="151">
        <v>94600</v>
      </c>
      <c r="J10" s="152" t="s">
        <v>63</v>
      </c>
      <c r="K10" s="166">
        <v>5.3911205073995799E-2</v>
      </c>
      <c r="L10" s="166">
        <v>5.3911205073995799E-2</v>
      </c>
      <c r="M10" s="167">
        <f t="shared" si="0"/>
        <v>3.9607127999999998E-4</v>
      </c>
      <c r="N10" s="150" t="s">
        <v>64</v>
      </c>
      <c r="O10" s="168" t="s">
        <v>72</v>
      </c>
      <c r="P10" s="17">
        <v>4674</v>
      </c>
      <c r="Q10" s="17" t="s">
        <v>73</v>
      </c>
      <c r="R10" s="188">
        <f>M10*P10</f>
        <v>1.8512371627199999</v>
      </c>
      <c r="S10" s="17" t="s">
        <v>74</v>
      </c>
    </row>
    <row r="11" spans="1:19">
      <c r="A11" s="279"/>
      <c r="B11" s="269"/>
      <c r="C11" s="269"/>
      <c r="D11" s="149" t="s">
        <v>75</v>
      </c>
      <c r="E11" s="151" t="s">
        <v>76</v>
      </c>
      <c r="F11" s="151">
        <v>26.2</v>
      </c>
      <c r="G11" s="152" t="s">
        <v>62</v>
      </c>
      <c r="H11" s="152">
        <v>1</v>
      </c>
      <c r="I11" s="151">
        <v>96100</v>
      </c>
      <c r="J11" s="152" t="s">
        <v>63</v>
      </c>
      <c r="K11" s="166">
        <v>3.4339229968782498E-2</v>
      </c>
      <c r="L11" s="166">
        <v>4.0582726326743E-2</v>
      </c>
      <c r="M11" s="167">
        <f t="shared" si="0"/>
        <v>4.0235147999999999E-4</v>
      </c>
      <c r="N11" s="150" t="s">
        <v>64</v>
      </c>
      <c r="O11" s="168"/>
      <c r="P11" s="17"/>
      <c r="Q11" s="17"/>
      <c r="R11" s="17"/>
      <c r="S11" s="17"/>
    </row>
    <row r="12" spans="1:19">
      <c r="A12" s="279"/>
      <c r="B12" s="269"/>
      <c r="C12" s="269"/>
      <c r="D12" s="149" t="s">
        <v>77</v>
      </c>
      <c r="E12" s="151" t="s">
        <v>78</v>
      </c>
      <c r="F12" s="151">
        <v>27.6</v>
      </c>
      <c r="G12" s="152" t="s">
        <v>62</v>
      </c>
      <c r="H12" s="152">
        <v>1</v>
      </c>
      <c r="I12" s="151">
        <v>101000</v>
      </c>
      <c r="J12" s="152" t="s">
        <v>63</v>
      </c>
      <c r="K12" s="166">
        <v>0.1</v>
      </c>
      <c r="L12" s="166">
        <v>0.13861386138613899</v>
      </c>
      <c r="M12" s="167">
        <f t="shared" si="0"/>
        <v>4.2286679999999999E-4</v>
      </c>
      <c r="N12" s="150" t="s">
        <v>64</v>
      </c>
      <c r="O12" s="168"/>
      <c r="P12" s="17"/>
      <c r="Q12" s="17"/>
      <c r="R12" s="17"/>
      <c r="S12" s="17"/>
    </row>
    <row r="13" spans="1:19">
      <c r="A13" s="279"/>
      <c r="B13" s="269"/>
      <c r="C13" s="269"/>
      <c r="D13" s="149" t="s">
        <v>79</v>
      </c>
      <c r="E13" s="151" t="s">
        <v>80</v>
      </c>
      <c r="F13" s="151">
        <v>29.1</v>
      </c>
      <c r="G13" s="152" t="s">
        <v>62</v>
      </c>
      <c r="H13" s="152">
        <v>1</v>
      </c>
      <c r="I13" s="151">
        <v>107000</v>
      </c>
      <c r="J13" s="152" t="s">
        <v>63</v>
      </c>
      <c r="K13" s="166">
        <v>0.15700934579439299</v>
      </c>
      <c r="L13" s="166">
        <v>0.168224299065421</v>
      </c>
      <c r="M13" s="167">
        <f t="shared" si="0"/>
        <v>4.4798759999999999E-4</v>
      </c>
      <c r="N13" s="150" t="s">
        <v>64</v>
      </c>
      <c r="O13" s="168"/>
      <c r="P13" s="17"/>
      <c r="Q13" s="17"/>
      <c r="R13" s="17"/>
      <c r="S13" s="17"/>
    </row>
    <row r="14" spans="1:19">
      <c r="A14" s="279"/>
      <c r="B14" s="269"/>
      <c r="C14" s="269"/>
      <c r="D14" s="149" t="s">
        <v>81</v>
      </c>
      <c r="E14" s="151" t="s">
        <v>82</v>
      </c>
      <c r="F14" s="151">
        <v>28.9</v>
      </c>
      <c r="G14" s="152" t="s">
        <v>62</v>
      </c>
      <c r="H14" s="152">
        <v>1</v>
      </c>
      <c r="I14" s="151">
        <v>106000</v>
      </c>
      <c r="J14" s="152" t="s">
        <v>63</v>
      </c>
      <c r="K14" s="166">
        <v>5.6603773584905703E-2</v>
      </c>
      <c r="L14" s="166">
        <v>1.88679245283019E-2</v>
      </c>
      <c r="M14" s="167">
        <f t="shared" si="0"/>
        <v>4.438008E-4</v>
      </c>
      <c r="N14" s="150" t="s">
        <v>64</v>
      </c>
      <c r="O14" s="168"/>
      <c r="P14" s="17"/>
      <c r="Q14" s="17"/>
      <c r="R14" s="17"/>
      <c r="S14" s="17"/>
    </row>
    <row r="15" spans="1:19">
      <c r="A15" s="279"/>
      <c r="B15" s="269"/>
      <c r="C15" s="269"/>
      <c r="D15" s="149" t="s">
        <v>83</v>
      </c>
      <c r="E15" s="151" t="s">
        <v>84</v>
      </c>
      <c r="F15" s="151">
        <v>26.6</v>
      </c>
      <c r="G15" s="152" t="s">
        <v>62</v>
      </c>
      <c r="H15" s="152">
        <v>1</v>
      </c>
      <c r="I15" s="151">
        <v>97500</v>
      </c>
      <c r="J15" s="152" t="s">
        <v>63</v>
      </c>
      <c r="K15" s="166">
        <v>0.104615384615385</v>
      </c>
      <c r="L15" s="166">
        <v>0.117948717948718</v>
      </c>
      <c r="M15" s="167">
        <f t="shared" si="0"/>
        <v>4.0821299999999999E-4</v>
      </c>
      <c r="N15" s="150" t="s">
        <v>64</v>
      </c>
      <c r="O15" s="168"/>
      <c r="P15" s="17"/>
      <c r="Q15" s="17"/>
      <c r="R15" s="17"/>
      <c r="S15" s="17"/>
    </row>
    <row r="16" spans="1:19">
      <c r="A16" s="279"/>
      <c r="B16" s="269"/>
      <c r="C16" s="269"/>
      <c r="D16" s="149" t="s">
        <v>85</v>
      </c>
      <c r="E16" s="151" t="s">
        <v>86</v>
      </c>
      <c r="F16" s="151">
        <v>29.2</v>
      </c>
      <c r="G16" s="152" t="s">
        <v>62</v>
      </c>
      <c r="H16" s="152">
        <v>1</v>
      </c>
      <c r="I16" s="151">
        <v>107000</v>
      </c>
      <c r="J16" s="152" t="s">
        <v>63</v>
      </c>
      <c r="K16" s="166">
        <v>0.10560747663551399</v>
      </c>
      <c r="L16" s="166">
        <v>0.11214953271028</v>
      </c>
      <c r="M16" s="167">
        <f t="shared" si="0"/>
        <v>4.4798759999999999E-4</v>
      </c>
      <c r="N16" s="150" t="s">
        <v>64</v>
      </c>
      <c r="O16" s="170" t="s">
        <v>87</v>
      </c>
      <c r="P16" s="169">
        <v>6800</v>
      </c>
      <c r="Q16" s="17" t="s">
        <v>73</v>
      </c>
      <c r="R16" s="188">
        <f>M16*P16</f>
        <v>3.0463156800000002</v>
      </c>
      <c r="S16" s="17"/>
    </row>
    <row r="17" spans="1:19">
      <c r="A17" s="279"/>
      <c r="B17" s="269"/>
      <c r="C17" s="269" t="s">
        <v>88</v>
      </c>
      <c r="D17" s="149" t="s">
        <v>89</v>
      </c>
      <c r="E17" s="151" t="s">
        <v>90</v>
      </c>
      <c r="F17" s="151">
        <v>26.6</v>
      </c>
      <c r="G17" s="152" t="s">
        <v>62</v>
      </c>
      <c r="H17" s="152">
        <v>1</v>
      </c>
      <c r="I17" s="152">
        <v>97500</v>
      </c>
      <c r="J17" s="152" t="s">
        <v>63</v>
      </c>
      <c r="K17" s="166">
        <v>0.14974358974359001</v>
      </c>
      <c r="L17" s="166">
        <v>0.17948717948717899</v>
      </c>
      <c r="M17" s="167">
        <f t="shared" si="0"/>
        <v>4.0821299999999999E-4</v>
      </c>
      <c r="N17" s="150" t="s">
        <v>64</v>
      </c>
      <c r="O17" s="168"/>
      <c r="P17" s="17"/>
      <c r="Q17" s="17"/>
      <c r="R17" s="17"/>
      <c r="S17" s="17"/>
    </row>
    <row r="18" spans="1:19">
      <c r="A18" s="279"/>
      <c r="B18" s="269"/>
      <c r="C18" s="269"/>
      <c r="D18" s="149" t="s">
        <v>91</v>
      </c>
      <c r="E18" s="151" t="s">
        <v>92</v>
      </c>
      <c r="F18" s="151">
        <v>19.100000000000001</v>
      </c>
      <c r="G18" s="152" t="s">
        <v>62</v>
      </c>
      <c r="H18" s="152">
        <v>1</v>
      </c>
      <c r="I18" s="152">
        <v>70000</v>
      </c>
      <c r="J18" s="152" t="s">
        <v>63</v>
      </c>
      <c r="K18" s="166">
        <v>3.5714285714285698E-2</v>
      </c>
      <c r="L18" s="166">
        <v>4.2857142857142899E-2</v>
      </c>
      <c r="M18" s="167">
        <f t="shared" si="0"/>
        <v>2.9307600000000002E-4</v>
      </c>
      <c r="N18" s="150" t="s">
        <v>64</v>
      </c>
      <c r="O18" s="168"/>
      <c r="P18" s="17"/>
      <c r="Q18" s="17"/>
      <c r="R18" s="17"/>
      <c r="S18" s="17"/>
    </row>
    <row r="19" spans="1:19">
      <c r="A19" s="279"/>
      <c r="B19" s="269"/>
      <c r="C19" s="269"/>
      <c r="D19" s="149" t="s">
        <v>93</v>
      </c>
      <c r="E19" s="151" t="s">
        <v>94</v>
      </c>
      <c r="F19" s="151">
        <v>19.5</v>
      </c>
      <c r="G19" s="152" t="s">
        <v>62</v>
      </c>
      <c r="H19" s="152">
        <v>1</v>
      </c>
      <c r="I19" s="152">
        <v>71500</v>
      </c>
      <c r="J19" s="152" t="s">
        <v>63</v>
      </c>
      <c r="K19" s="166">
        <v>2.5174825174825201E-2</v>
      </c>
      <c r="L19" s="166">
        <v>4.05594405594406E-2</v>
      </c>
      <c r="M19" s="167">
        <f t="shared" si="0"/>
        <v>2.9935619999999999E-4</v>
      </c>
      <c r="N19" s="150" t="s">
        <v>64</v>
      </c>
      <c r="O19" s="168"/>
      <c r="P19" s="17"/>
      <c r="Q19" s="17"/>
      <c r="R19" s="17"/>
      <c r="S19" s="17"/>
    </row>
    <row r="20" spans="1:19">
      <c r="A20" s="279"/>
      <c r="B20" s="269"/>
      <c r="C20" s="269"/>
      <c r="D20" s="149" t="s">
        <v>95</v>
      </c>
      <c r="E20" s="151" t="s">
        <v>96</v>
      </c>
      <c r="F20" s="151">
        <v>20</v>
      </c>
      <c r="G20" s="152" t="s">
        <v>62</v>
      </c>
      <c r="H20" s="152">
        <v>1</v>
      </c>
      <c r="I20" s="152">
        <v>73300</v>
      </c>
      <c r="J20" s="152" t="s">
        <v>63</v>
      </c>
      <c r="K20" s="166">
        <v>3.0013642564802202E-2</v>
      </c>
      <c r="L20" s="166">
        <v>3.0013642564802202E-2</v>
      </c>
      <c r="M20" s="167">
        <f t="shared" si="0"/>
        <v>3.0689243999999999E-4</v>
      </c>
      <c r="N20" s="150" t="s">
        <v>64</v>
      </c>
      <c r="O20" s="170" t="s">
        <v>97</v>
      </c>
      <c r="P20" s="169">
        <v>10000</v>
      </c>
      <c r="Q20" s="17" t="s">
        <v>73</v>
      </c>
      <c r="R20" s="188">
        <f>M20*P20</f>
        <v>3.0689244000000002</v>
      </c>
      <c r="S20" s="17" t="s">
        <v>74</v>
      </c>
    </row>
    <row r="21" spans="1:19">
      <c r="A21" s="279"/>
      <c r="B21" s="269"/>
      <c r="C21" s="269"/>
      <c r="D21" s="149" t="s">
        <v>98</v>
      </c>
      <c r="E21" s="151" t="s">
        <v>99</v>
      </c>
      <c r="F21" s="151">
        <v>21</v>
      </c>
      <c r="G21" s="152" t="s">
        <v>62</v>
      </c>
      <c r="H21" s="152">
        <v>1</v>
      </c>
      <c r="I21" s="152">
        <v>77000</v>
      </c>
      <c r="J21" s="152" t="s">
        <v>63</v>
      </c>
      <c r="K21" s="166">
        <v>0.1</v>
      </c>
      <c r="L21" s="166">
        <v>0.109090909090909</v>
      </c>
      <c r="M21" s="167">
        <f t="shared" si="0"/>
        <v>3.2238360000000002E-4</v>
      </c>
      <c r="N21" s="150" t="s">
        <v>64</v>
      </c>
      <c r="O21" s="168"/>
      <c r="P21" s="17"/>
      <c r="Q21" s="17"/>
      <c r="R21" s="169"/>
      <c r="S21" s="17"/>
    </row>
    <row r="22" spans="1:19">
      <c r="A22" s="279"/>
      <c r="B22" s="269"/>
      <c r="C22" s="269"/>
      <c r="D22" s="149" t="s">
        <v>100</v>
      </c>
      <c r="E22" s="151" t="s">
        <v>101</v>
      </c>
      <c r="F22" s="151">
        <v>15.3</v>
      </c>
      <c r="G22" s="152" t="s">
        <v>62</v>
      </c>
      <c r="H22" s="152">
        <v>1</v>
      </c>
      <c r="I22" s="152">
        <v>64200</v>
      </c>
      <c r="J22" s="152" t="s">
        <v>63</v>
      </c>
      <c r="K22" s="166">
        <v>9.1900311526479705E-2</v>
      </c>
      <c r="L22" s="166">
        <v>9.6573208722741402E-2</v>
      </c>
      <c r="M22" s="167">
        <f t="shared" si="0"/>
        <v>2.6879256E-4</v>
      </c>
      <c r="N22" s="150" t="s">
        <v>64</v>
      </c>
      <c r="O22" s="168"/>
      <c r="P22" s="169"/>
      <c r="Q22" s="17"/>
      <c r="R22" s="169"/>
      <c r="S22" s="17"/>
    </row>
    <row r="23" spans="1:19">
      <c r="A23" s="279"/>
      <c r="B23" s="269"/>
      <c r="C23" s="269"/>
      <c r="D23" s="149" t="s">
        <v>102</v>
      </c>
      <c r="E23" s="151" t="s">
        <v>103</v>
      </c>
      <c r="F23" s="151">
        <v>19.600000000000001</v>
      </c>
      <c r="G23" s="152" t="s">
        <v>62</v>
      </c>
      <c r="H23" s="152">
        <v>1</v>
      </c>
      <c r="I23" s="152">
        <v>71900</v>
      </c>
      <c r="J23" s="152" t="s">
        <v>63</v>
      </c>
      <c r="K23" s="166">
        <v>1.5299026425591101E-2</v>
      </c>
      <c r="L23" s="166">
        <v>2.5034770514603601E-2</v>
      </c>
      <c r="M23" s="167">
        <f t="shared" si="0"/>
        <v>3.0103091999999999E-4</v>
      </c>
      <c r="N23" s="150" t="s">
        <v>64</v>
      </c>
      <c r="O23" s="170" t="s">
        <v>104</v>
      </c>
      <c r="P23" s="17">
        <v>10300</v>
      </c>
      <c r="Q23" s="169" t="s">
        <v>73</v>
      </c>
      <c r="R23" s="188">
        <f>M23*P23</f>
        <v>3.1006184760000002</v>
      </c>
      <c r="S23" s="17" t="s">
        <v>74</v>
      </c>
    </row>
    <row r="24" spans="1:19">
      <c r="A24" s="279"/>
      <c r="B24" s="269"/>
      <c r="C24" s="269"/>
      <c r="D24" s="149" t="s">
        <v>105</v>
      </c>
      <c r="E24" s="151" t="s">
        <v>106</v>
      </c>
      <c r="F24" s="151">
        <v>20</v>
      </c>
      <c r="G24" s="152" t="s">
        <v>62</v>
      </c>
      <c r="H24" s="152">
        <v>1</v>
      </c>
      <c r="I24" s="152">
        <v>73300</v>
      </c>
      <c r="J24" s="152" t="s">
        <v>63</v>
      </c>
      <c r="K24" s="166">
        <v>7.5034106412005502E-2</v>
      </c>
      <c r="L24" s="166">
        <v>8.0491132332878607E-2</v>
      </c>
      <c r="M24" s="167">
        <f t="shared" si="0"/>
        <v>3.0689243999999999E-4</v>
      </c>
      <c r="N24" s="150" t="s">
        <v>64</v>
      </c>
      <c r="O24" s="168"/>
      <c r="P24" s="17"/>
      <c r="Q24" s="17"/>
      <c r="R24" s="17"/>
      <c r="S24" s="17"/>
    </row>
    <row r="25" spans="1:19" s="140" customFormat="1">
      <c r="A25" s="280"/>
      <c r="B25" s="277"/>
      <c r="C25" s="277"/>
      <c r="D25" s="153" t="s">
        <v>107</v>
      </c>
      <c r="E25" s="153" t="s">
        <v>108</v>
      </c>
      <c r="F25" s="153">
        <v>20.2</v>
      </c>
      <c r="G25" s="154" t="s">
        <v>62</v>
      </c>
      <c r="H25" s="154">
        <v>1</v>
      </c>
      <c r="I25" s="154">
        <v>74100</v>
      </c>
      <c r="J25" s="154" t="s">
        <v>63</v>
      </c>
      <c r="K25" s="171">
        <v>2.0242914979757099E-2</v>
      </c>
      <c r="L25" s="171">
        <v>9.4466936572199702E-3</v>
      </c>
      <c r="M25" s="172">
        <f t="shared" si="0"/>
        <v>3.1024188000000001E-4</v>
      </c>
      <c r="N25" s="154" t="s">
        <v>64</v>
      </c>
      <c r="O25" s="173" t="s">
        <v>109</v>
      </c>
      <c r="P25" s="174">
        <v>10200</v>
      </c>
      <c r="Q25" s="174" t="s">
        <v>73</v>
      </c>
      <c r="R25" s="174">
        <f>M25*P25</f>
        <v>3.164467176</v>
      </c>
      <c r="S25" s="173" t="s">
        <v>74</v>
      </c>
    </row>
    <row r="26" spans="1:19">
      <c r="A26" s="279"/>
      <c r="B26" s="269"/>
      <c r="C26" s="269"/>
      <c r="D26" s="149" t="s">
        <v>110</v>
      </c>
      <c r="E26" s="151" t="s">
        <v>111</v>
      </c>
      <c r="F26" s="151">
        <v>18.899999999999999</v>
      </c>
      <c r="G26" s="152" t="s">
        <v>62</v>
      </c>
      <c r="H26" s="152">
        <v>1</v>
      </c>
      <c r="I26" s="152">
        <v>69300</v>
      </c>
      <c r="J26" s="152" t="s">
        <v>63</v>
      </c>
      <c r="K26" s="166">
        <v>2.5974025974026E-2</v>
      </c>
      <c r="L26" s="166">
        <v>5.3391053391053399E-2</v>
      </c>
      <c r="M26" s="167">
        <f t="shared" si="0"/>
        <v>2.9014524000000002E-4</v>
      </c>
      <c r="N26" s="150" t="s">
        <v>64</v>
      </c>
      <c r="O26" s="175"/>
      <c r="S26" s="17"/>
    </row>
    <row r="27" spans="1:19">
      <c r="A27" s="279"/>
      <c r="B27" s="269"/>
      <c r="C27" s="269"/>
      <c r="D27" s="149" t="s">
        <v>112</v>
      </c>
      <c r="E27" s="151" t="s">
        <v>113</v>
      </c>
      <c r="F27" s="151">
        <v>21.1</v>
      </c>
      <c r="G27" s="152" t="s">
        <v>62</v>
      </c>
      <c r="H27" s="152">
        <v>1</v>
      </c>
      <c r="I27" s="152">
        <v>77400</v>
      </c>
      <c r="J27" s="152" t="s">
        <v>63</v>
      </c>
      <c r="K27" s="166">
        <v>2.4547803617571098E-2</v>
      </c>
      <c r="L27" s="166">
        <v>1.8087855297157601E-2</v>
      </c>
      <c r="M27" s="167">
        <f t="shared" si="0"/>
        <v>3.2405831999999997E-4</v>
      </c>
      <c r="N27" s="150" t="s">
        <v>64</v>
      </c>
      <c r="O27" s="168"/>
      <c r="P27" s="17"/>
      <c r="Q27" s="17"/>
      <c r="R27" s="17"/>
      <c r="S27" s="17"/>
    </row>
    <row r="28" spans="1:19">
      <c r="A28" s="279"/>
      <c r="B28" s="269"/>
      <c r="C28" s="269"/>
      <c r="D28" s="149" t="s">
        <v>114</v>
      </c>
      <c r="E28" s="151" t="s">
        <v>115</v>
      </c>
      <c r="F28" s="151">
        <v>17.2</v>
      </c>
      <c r="G28" s="152" t="s">
        <v>62</v>
      </c>
      <c r="H28" s="152">
        <v>1</v>
      </c>
      <c r="I28" s="152">
        <v>63100</v>
      </c>
      <c r="J28" s="152" t="s">
        <v>63</v>
      </c>
      <c r="K28" s="166">
        <v>2.3771790808240899E-2</v>
      </c>
      <c r="L28" s="166">
        <v>3.9619651347068102E-2</v>
      </c>
      <c r="M28" s="167">
        <f t="shared" si="0"/>
        <v>2.6418707999999999E-4</v>
      </c>
      <c r="N28" s="150" t="s">
        <v>64</v>
      </c>
      <c r="O28" s="168" t="s">
        <v>116</v>
      </c>
      <c r="P28" s="169">
        <v>12000</v>
      </c>
      <c r="Q28" s="169" t="s">
        <v>73</v>
      </c>
      <c r="R28" s="188">
        <f>M28*P28</f>
        <v>3.1702449599999998</v>
      </c>
      <c r="S28" s="17" t="s">
        <v>74</v>
      </c>
    </row>
    <row r="29" spans="1:19">
      <c r="A29" s="279"/>
      <c r="B29" s="269"/>
      <c r="C29" s="269"/>
      <c r="D29" s="149" t="s">
        <v>117</v>
      </c>
      <c r="E29" s="151" t="s">
        <v>118</v>
      </c>
      <c r="F29" s="151">
        <v>20</v>
      </c>
      <c r="G29" s="152" t="s">
        <v>62</v>
      </c>
      <c r="H29" s="152">
        <v>1</v>
      </c>
      <c r="I29" s="152">
        <v>73300</v>
      </c>
      <c r="J29" s="152" t="s">
        <v>63</v>
      </c>
      <c r="K29" s="166">
        <v>5.4570259208731202E-2</v>
      </c>
      <c r="L29" s="166">
        <v>4.09276944065484E-2</v>
      </c>
      <c r="M29" s="167">
        <f t="shared" si="0"/>
        <v>3.0689243999999999E-4</v>
      </c>
      <c r="N29" s="150" t="s">
        <v>64</v>
      </c>
      <c r="O29" s="168"/>
      <c r="P29" s="17"/>
      <c r="Q29" s="17"/>
      <c r="R29" s="17"/>
      <c r="S29" s="17"/>
    </row>
    <row r="30" spans="1:19">
      <c r="A30" s="279"/>
      <c r="B30" s="269"/>
      <c r="C30" s="269"/>
      <c r="D30" s="149" t="s">
        <v>119</v>
      </c>
      <c r="E30" s="151" t="s">
        <v>120</v>
      </c>
      <c r="F30" s="151">
        <v>22</v>
      </c>
      <c r="G30" s="152" t="s">
        <v>62</v>
      </c>
      <c r="H30" s="152">
        <v>1</v>
      </c>
      <c r="I30" s="152">
        <v>80700</v>
      </c>
      <c r="J30" s="152" t="s">
        <v>63</v>
      </c>
      <c r="K30" s="166">
        <v>9.5415117719950399E-2</v>
      </c>
      <c r="L30" s="166">
        <v>0.114002478314746</v>
      </c>
      <c r="M30" s="167">
        <f t="shared" si="0"/>
        <v>3.3787476E-4</v>
      </c>
      <c r="N30" s="150" t="s">
        <v>64</v>
      </c>
      <c r="O30" s="168"/>
      <c r="P30" s="17"/>
      <c r="Q30" s="17"/>
      <c r="R30" s="17"/>
      <c r="S30" s="17"/>
    </row>
    <row r="31" spans="1:19">
      <c r="A31" s="279"/>
      <c r="B31" s="269"/>
      <c r="C31" s="269"/>
      <c r="D31" s="149" t="s">
        <v>121</v>
      </c>
      <c r="E31" s="151" t="s">
        <v>122</v>
      </c>
      <c r="F31" s="151">
        <v>20</v>
      </c>
      <c r="G31" s="152" t="s">
        <v>62</v>
      </c>
      <c r="H31" s="152">
        <v>1</v>
      </c>
      <c r="I31" s="152">
        <v>73300</v>
      </c>
      <c r="J31" s="152" t="s">
        <v>63</v>
      </c>
      <c r="K31" s="166">
        <v>1.9099590723055899E-2</v>
      </c>
      <c r="L31" s="166">
        <v>2.5920873124147301E-2</v>
      </c>
      <c r="M31" s="167">
        <f t="shared" si="0"/>
        <v>3.0689243999999999E-4</v>
      </c>
      <c r="N31" s="150" t="s">
        <v>64</v>
      </c>
      <c r="O31" s="168"/>
      <c r="P31" s="17"/>
      <c r="Q31" s="17"/>
      <c r="R31" s="17"/>
      <c r="S31" s="17"/>
    </row>
    <row r="32" spans="1:19">
      <c r="A32" s="279"/>
      <c r="B32" s="269"/>
      <c r="C32" s="269"/>
      <c r="D32" s="149" t="s">
        <v>123</v>
      </c>
      <c r="E32" s="151" t="s">
        <v>124</v>
      </c>
      <c r="F32" s="151">
        <v>20</v>
      </c>
      <c r="G32" s="152" t="s">
        <v>62</v>
      </c>
      <c r="H32" s="152">
        <v>1</v>
      </c>
      <c r="I32" s="152">
        <v>73300</v>
      </c>
      <c r="J32" s="152" t="s">
        <v>63</v>
      </c>
      <c r="K32" s="166">
        <v>1.5006821282401101E-2</v>
      </c>
      <c r="L32" s="166">
        <v>1.5006821282401101E-2</v>
      </c>
      <c r="M32" s="167">
        <f t="shared" si="0"/>
        <v>3.0689243999999999E-4</v>
      </c>
      <c r="N32" s="150" t="s">
        <v>64</v>
      </c>
      <c r="O32" s="168"/>
      <c r="P32" s="17"/>
      <c r="Q32" s="17"/>
      <c r="R32" s="17"/>
      <c r="S32" s="17"/>
    </row>
    <row r="33" spans="1:19">
      <c r="A33" s="279"/>
      <c r="B33" s="269"/>
      <c r="C33" s="269" t="s">
        <v>125</v>
      </c>
      <c r="D33" s="149" t="s">
        <v>126</v>
      </c>
      <c r="E33" s="151" t="s">
        <v>127</v>
      </c>
      <c r="F33" s="151">
        <v>16.8</v>
      </c>
      <c r="G33" s="152" t="s">
        <v>62</v>
      </c>
      <c r="H33" s="152">
        <v>1</v>
      </c>
      <c r="I33" s="152">
        <v>61600</v>
      </c>
      <c r="J33" s="152" t="s">
        <v>63</v>
      </c>
      <c r="K33" s="166">
        <v>8.2792207792207806E-2</v>
      </c>
      <c r="L33" s="166">
        <v>0.11363636363636399</v>
      </c>
      <c r="M33" s="167">
        <f t="shared" si="0"/>
        <v>2.5790687999999997E-4</v>
      </c>
      <c r="N33" s="150" t="s">
        <v>64</v>
      </c>
      <c r="O33" s="168"/>
      <c r="P33" s="17"/>
      <c r="Q33" s="17"/>
      <c r="R33" s="17"/>
      <c r="S33" s="17"/>
    </row>
    <row r="34" spans="1:19" s="140" customFormat="1" ht="14.15" customHeight="1">
      <c r="A34" s="280"/>
      <c r="B34" s="277"/>
      <c r="C34" s="277"/>
      <c r="D34" s="153" t="s">
        <v>128</v>
      </c>
      <c r="E34" s="153" t="s">
        <v>101</v>
      </c>
      <c r="F34" s="153">
        <v>15.3</v>
      </c>
      <c r="G34" s="154" t="s">
        <v>62</v>
      </c>
      <c r="H34" s="154">
        <v>1</v>
      </c>
      <c r="I34" s="154">
        <v>56100</v>
      </c>
      <c r="J34" s="154" t="s">
        <v>63</v>
      </c>
      <c r="K34" s="171">
        <v>3.20855614973262E-2</v>
      </c>
      <c r="L34" s="171">
        <v>3.9215686274509803E-2</v>
      </c>
      <c r="M34" s="172">
        <f t="shared" si="0"/>
        <v>2.3487947999999999E-4</v>
      </c>
      <c r="N34" s="154" t="s">
        <v>64</v>
      </c>
      <c r="O34" s="173" t="s">
        <v>129</v>
      </c>
      <c r="P34" s="173">
        <v>9310</v>
      </c>
      <c r="Q34" s="173" t="s">
        <v>130</v>
      </c>
      <c r="R34" s="174">
        <f>M34*P34</f>
        <v>2.1867279588000001</v>
      </c>
      <c r="S34" s="173" t="s">
        <v>131</v>
      </c>
    </row>
    <row r="35" spans="1:19">
      <c r="A35" s="279"/>
      <c r="B35" s="269"/>
      <c r="C35" s="269"/>
      <c r="D35" s="149" t="s">
        <v>132</v>
      </c>
      <c r="E35" s="151" t="s">
        <v>133</v>
      </c>
      <c r="F35" s="151">
        <v>15.7</v>
      </c>
      <c r="G35" s="152" t="s">
        <v>62</v>
      </c>
      <c r="H35" s="152">
        <v>1</v>
      </c>
      <c r="I35" s="152">
        <v>57600</v>
      </c>
      <c r="J35" s="152" t="s">
        <v>63</v>
      </c>
      <c r="K35" s="166">
        <v>0.163194444444444</v>
      </c>
      <c r="L35" s="166">
        <v>0.19791666666666699</v>
      </c>
      <c r="M35" s="167">
        <f t="shared" si="0"/>
        <v>2.4115968000000001E-4</v>
      </c>
      <c r="N35" s="150" t="s">
        <v>64</v>
      </c>
      <c r="O35" s="168"/>
      <c r="P35" s="17"/>
      <c r="Q35" s="17"/>
      <c r="R35" s="17"/>
      <c r="S35" s="17"/>
    </row>
    <row r="36" spans="1:19">
      <c r="A36" s="279"/>
      <c r="B36" s="269"/>
      <c r="C36" s="269"/>
      <c r="D36" s="149" t="s">
        <v>134</v>
      </c>
      <c r="E36" s="151" t="s">
        <v>135</v>
      </c>
      <c r="F36" s="151">
        <v>12.1</v>
      </c>
      <c r="G36" s="152" t="s">
        <v>62</v>
      </c>
      <c r="H36" s="152">
        <v>1</v>
      </c>
      <c r="I36" s="152">
        <v>44400</v>
      </c>
      <c r="J36" s="152" t="s">
        <v>63</v>
      </c>
      <c r="K36" s="166">
        <v>0.15990990990991</v>
      </c>
      <c r="L36" s="166">
        <v>0.21846846846846801</v>
      </c>
      <c r="M36" s="167">
        <f t="shared" si="0"/>
        <v>1.8589392E-4</v>
      </c>
      <c r="N36" s="150" t="s">
        <v>64</v>
      </c>
      <c r="O36" s="168"/>
      <c r="P36" s="17"/>
      <c r="Q36" s="17"/>
      <c r="R36" s="17"/>
      <c r="S36" s="17"/>
    </row>
    <row r="37" spans="1:19">
      <c r="A37" s="279"/>
      <c r="B37" s="269"/>
      <c r="C37" s="269"/>
      <c r="D37" s="149" t="s">
        <v>136</v>
      </c>
      <c r="E37" s="151" t="s">
        <v>137</v>
      </c>
      <c r="F37" s="151">
        <v>70.8</v>
      </c>
      <c r="G37" s="152" t="s">
        <v>62</v>
      </c>
      <c r="H37" s="152">
        <v>1</v>
      </c>
      <c r="I37" s="152">
        <v>260000</v>
      </c>
      <c r="J37" s="152" t="s">
        <v>63</v>
      </c>
      <c r="K37" s="166">
        <v>0.15769230769230799</v>
      </c>
      <c r="L37" s="166">
        <v>0.18461538461538499</v>
      </c>
      <c r="M37" s="167">
        <f t="shared" si="0"/>
        <v>1.088568E-3</v>
      </c>
      <c r="N37" s="150" t="s">
        <v>64</v>
      </c>
      <c r="O37" s="168"/>
      <c r="P37" s="17"/>
      <c r="Q37" s="17"/>
      <c r="R37" s="17"/>
      <c r="S37" s="17"/>
    </row>
    <row r="38" spans="1:19">
      <c r="A38" s="279"/>
      <c r="B38" s="269"/>
      <c r="C38" s="274" t="s">
        <v>138</v>
      </c>
      <c r="D38" s="149" t="s">
        <v>139</v>
      </c>
      <c r="E38" s="151" t="s">
        <v>140</v>
      </c>
      <c r="F38" s="151">
        <v>25</v>
      </c>
      <c r="G38" s="152" t="s">
        <v>62</v>
      </c>
      <c r="H38" s="152">
        <v>1</v>
      </c>
      <c r="I38" s="152">
        <v>91700</v>
      </c>
      <c r="J38" s="152" t="s">
        <v>63</v>
      </c>
      <c r="K38" s="166">
        <v>0.200654307524537</v>
      </c>
      <c r="L38" s="166">
        <v>0.31952017448200698</v>
      </c>
      <c r="M38" s="167">
        <f t="shared" si="0"/>
        <v>3.8392956000000002E-4</v>
      </c>
      <c r="N38" s="150" t="s">
        <v>64</v>
      </c>
      <c r="O38" s="168"/>
      <c r="P38" s="17"/>
      <c r="Q38" s="17"/>
      <c r="R38" s="17"/>
      <c r="S38" s="17"/>
    </row>
    <row r="39" spans="1:19">
      <c r="A39" s="279"/>
      <c r="B39" s="269"/>
      <c r="C39" s="275"/>
      <c r="D39" s="149" t="s">
        <v>141</v>
      </c>
      <c r="E39" s="151" t="s">
        <v>142</v>
      </c>
      <c r="F39" s="151">
        <v>39</v>
      </c>
      <c r="G39" s="152" t="s">
        <v>62</v>
      </c>
      <c r="H39" s="152">
        <v>1</v>
      </c>
      <c r="I39" s="152">
        <v>143000</v>
      </c>
      <c r="J39" s="152" t="s">
        <v>63</v>
      </c>
      <c r="K39" s="166">
        <v>0.230769230769231</v>
      </c>
      <c r="L39" s="166">
        <v>0.27972027972028002</v>
      </c>
      <c r="M39" s="167">
        <f t="shared" si="0"/>
        <v>5.9871239999999997E-4</v>
      </c>
      <c r="N39" s="150" t="s">
        <v>64</v>
      </c>
      <c r="O39" s="168"/>
      <c r="P39" s="17"/>
      <c r="Q39" s="17"/>
      <c r="R39" s="17"/>
      <c r="S39" s="17"/>
    </row>
    <row r="40" spans="1:19">
      <c r="A40" s="279"/>
      <c r="B40" s="269"/>
      <c r="C40" s="275"/>
      <c r="D40" s="149" t="s">
        <v>143</v>
      </c>
      <c r="E40" s="151" t="s">
        <v>144</v>
      </c>
      <c r="F40" s="151">
        <v>27.3</v>
      </c>
      <c r="G40" s="152" t="s">
        <v>62</v>
      </c>
      <c r="H40" s="152">
        <v>1</v>
      </c>
      <c r="I40" s="152">
        <v>100000</v>
      </c>
      <c r="J40" s="152" t="s">
        <v>63</v>
      </c>
      <c r="K40" s="166">
        <v>0.15384615384615399</v>
      </c>
      <c r="L40" s="166">
        <v>0.168831168831169</v>
      </c>
      <c r="M40" s="167">
        <f t="shared" si="0"/>
        <v>4.1868E-4</v>
      </c>
      <c r="N40" s="150" t="s">
        <v>64</v>
      </c>
      <c r="O40" s="168"/>
      <c r="P40" s="17"/>
      <c r="Q40" s="17"/>
      <c r="R40" s="17"/>
      <c r="S40" s="17"/>
    </row>
    <row r="41" spans="1:19">
      <c r="A41" s="279"/>
      <c r="B41" s="269"/>
      <c r="C41" s="269" t="s">
        <v>145</v>
      </c>
      <c r="D41" s="149" t="s">
        <v>146</v>
      </c>
      <c r="E41" s="151" t="s">
        <v>147</v>
      </c>
      <c r="F41" s="151">
        <v>30.5</v>
      </c>
      <c r="G41" s="152" t="s">
        <v>62</v>
      </c>
      <c r="H41" s="152">
        <v>1</v>
      </c>
      <c r="I41" s="152">
        <v>112000</v>
      </c>
      <c r="J41" s="152" t="s">
        <v>63</v>
      </c>
      <c r="K41" s="166">
        <v>0.151785714285714</v>
      </c>
      <c r="L41" s="166">
        <v>0.17857142857142899</v>
      </c>
      <c r="M41" s="167">
        <f t="shared" si="0"/>
        <v>4.6892160000000001E-4</v>
      </c>
      <c r="N41" s="150" t="s">
        <v>64</v>
      </c>
      <c r="O41" s="168"/>
      <c r="P41" s="17"/>
      <c r="Q41" s="17"/>
      <c r="R41" s="17"/>
      <c r="S41" s="17"/>
    </row>
    <row r="42" spans="1:19">
      <c r="A42" s="279"/>
      <c r="B42" s="269"/>
      <c r="C42" s="269"/>
      <c r="D42" s="149" t="s">
        <v>148</v>
      </c>
      <c r="E42" s="151" t="s">
        <v>149</v>
      </c>
      <c r="F42" s="151">
        <v>26</v>
      </c>
      <c r="G42" s="152" t="s">
        <v>62</v>
      </c>
      <c r="H42" s="152">
        <v>1</v>
      </c>
      <c r="I42" s="152">
        <v>95300</v>
      </c>
      <c r="J42" s="152" t="s">
        <v>63</v>
      </c>
      <c r="K42" s="166">
        <v>0.15320041972717699</v>
      </c>
      <c r="L42" s="166">
        <v>0.154249737670514</v>
      </c>
      <c r="M42" s="167">
        <f t="shared" si="0"/>
        <v>3.9900203999999997E-4</v>
      </c>
      <c r="N42" s="150" t="s">
        <v>64</v>
      </c>
      <c r="O42" s="168"/>
      <c r="P42" s="17"/>
      <c r="Q42" s="17"/>
      <c r="R42" s="17"/>
      <c r="S42" s="17"/>
    </row>
    <row r="43" spans="1:19">
      <c r="A43" s="279"/>
      <c r="B43" s="269"/>
      <c r="C43" s="269"/>
      <c r="D43" s="149" t="s">
        <v>150</v>
      </c>
      <c r="E43" s="151" t="s">
        <v>151</v>
      </c>
      <c r="F43" s="151">
        <v>27.3</v>
      </c>
      <c r="G43" s="152" t="s">
        <v>62</v>
      </c>
      <c r="H43" s="152">
        <v>1</v>
      </c>
      <c r="I43" s="152">
        <v>112000</v>
      </c>
      <c r="J43" s="152" t="s">
        <v>63</v>
      </c>
      <c r="K43" s="166">
        <v>0.153</v>
      </c>
      <c r="L43" s="166">
        <v>0.17</v>
      </c>
      <c r="M43" s="167">
        <f t="shared" si="0"/>
        <v>4.6892160000000001E-4</v>
      </c>
      <c r="N43" s="150" t="s">
        <v>64</v>
      </c>
      <c r="O43" s="168"/>
      <c r="P43" s="17"/>
      <c r="Q43" s="17"/>
      <c r="R43" s="17"/>
      <c r="S43" s="17"/>
    </row>
    <row r="44" spans="1:19">
      <c r="A44" s="279"/>
      <c r="B44" s="269"/>
      <c r="C44" s="269"/>
      <c r="D44" s="149" t="s">
        <v>152</v>
      </c>
      <c r="E44" s="151" t="s">
        <v>153</v>
      </c>
      <c r="F44" s="151">
        <v>30.5</v>
      </c>
      <c r="G44" s="152" t="s">
        <v>62</v>
      </c>
      <c r="H44" s="152">
        <v>1</v>
      </c>
      <c r="I44" s="152">
        <v>100000</v>
      </c>
      <c r="J44" s="152" t="s">
        <v>63</v>
      </c>
      <c r="K44" s="166">
        <v>0.151785714285714</v>
      </c>
      <c r="L44" s="166">
        <v>0.17857142857142899</v>
      </c>
      <c r="M44" s="167">
        <f t="shared" si="0"/>
        <v>4.1868E-4</v>
      </c>
      <c r="N44" s="150" t="s">
        <v>64</v>
      </c>
      <c r="O44" s="168"/>
      <c r="P44" s="17"/>
      <c r="Q44" s="17"/>
      <c r="R44" s="17"/>
      <c r="S44" s="17"/>
    </row>
    <row r="45" spans="1:19">
      <c r="A45" s="279"/>
      <c r="B45" s="269"/>
      <c r="C45" s="269"/>
      <c r="D45" s="149" t="s">
        <v>154</v>
      </c>
      <c r="E45" s="151" t="s">
        <v>155</v>
      </c>
      <c r="F45" s="151">
        <v>19.3</v>
      </c>
      <c r="G45" s="152" t="s">
        <v>62</v>
      </c>
      <c r="H45" s="152">
        <v>1</v>
      </c>
      <c r="I45" s="152">
        <v>70800</v>
      </c>
      <c r="J45" s="152" t="s">
        <v>63</v>
      </c>
      <c r="K45" s="166">
        <v>0.15536723163841801</v>
      </c>
      <c r="L45" s="166">
        <v>0.19067796610169499</v>
      </c>
      <c r="M45" s="167">
        <f t="shared" si="0"/>
        <v>2.9642543999999999E-4</v>
      </c>
      <c r="N45" s="150" t="s">
        <v>64</v>
      </c>
      <c r="O45" s="168"/>
      <c r="P45" s="169"/>
      <c r="Q45" s="17"/>
      <c r="R45" s="169"/>
      <c r="S45" s="17"/>
    </row>
    <row r="46" spans="1:19">
      <c r="A46" s="279"/>
      <c r="B46" s="269"/>
      <c r="C46" s="269"/>
      <c r="D46" s="149" t="s">
        <v>156</v>
      </c>
      <c r="E46" s="151" t="s">
        <v>157</v>
      </c>
      <c r="F46" s="151">
        <v>19.3</v>
      </c>
      <c r="G46" s="152" t="s">
        <v>62</v>
      </c>
      <c r="H46" s="152">
        <v>1</v>
      </c>
      <c r="I46" s="152">
        <v>70800</v>
      </c>
      <c r="J46" s="152" t="s">
        <v>63</v>
      </c>
      <c r="K46" s="166">
        <v>0.15536723163841801</v>
      </c>
      <c r="L46" s="166">
        <v>0.19067796610169499</v>
      </c>
      <c r="M46" s="167">
        <f t="shared" si="0"/>
        <v>2.9642543999999999E-4</v>
      </c>
      <c r="N46" s="150" t="s">
        <v>64</v>
      </c>
      <c r="O46" s="168"/>
      <c r="P46" s="17"/>
      <c r="Q46" s="17"/>
      <c r="R46" s="17"/>
      <c r="S46" s="17"/>
    </row>
    <row r="47" spans="1:19">
      <c r="A47" s="279"/>
      <c r="B47" s="269"/>
      <c r="C47" s="269"/>
      <c r="D47" s="149" t="s">
        <v>158</v>
      </c>
      <c r="E47" s="151" t="s">
        <v>159</v>
      </c>
      <c r="F47" s="151">
        <v>21.7</v>
      </c>
      <c r="G47" s="152" t="s">
        <v>62</v>
      </c>
      <c r="H47" s="152">
        <v>1</v>
      </c>
      <c r="I47" s="152">
        <v>79600</v>
      </c>
      <c r="J47" s="152" t="s">
        <v>63</v>
      </c>
      <c r="K47" s="166">
        <v>0.157035175879397</v>
      </c>
      <c r="L47" s="166">
        <v>0.197236180904523</v>
      </c>
      <c r="M47" s="167">
        <f t="shared" si="0"/>
        <v>3.3326927999999999E-4</v>
      </c>
      <c r="N47" s="150" t="s">
        <v>64</v>
      </c>
      <c r="O47" s="168"/>
      <c r="P47" s="17"/>
      <c r="Q47" s="17"/>
      <c r="R47" s="17"/>
      <c r="S47" s="17"/>
    </row>
    <row r="48" spans="1:19">
      <c r="A48" s="279"/>
      <c r="B48" s="269"/>
      <c r="C48" s="269"/>
      <c r="D48" s="149" t="s">
        <v>160</v>
      </c>
      <c r="E48" s="151" t="s">
        <v>161</v>
      </c>
      <c r="F48" s="151">
        <v>14.9</v>
      </c>
      <c r="G48" s="152" t="s">
        <v>62</v>
      </c>
      <c r="H48" s="152">
        <v>1</v>
      </c>
      <c r="I48" s="152">
        <v>54600</v>
      </c>
      <c r="J48" s="152" t="s">
        <v>63</v>
      </c>
      <c r="K48" s="166">
        <v>0.15384615384615399</v>
      </c>
      <c r="L48" s="166">
        <v>0.20879120879120899</v>
      </c>
      <c r="M48" s="167">
        <f t="shared" si="0"/>
        <v>2.2859928E-4</v>
      </c>
      <c r="N48" s="150" t="s">
        <v>64</v>
      </c>
      <c r="O48" s="168"/>
      <c r="P48" s="17"/>
      <c r="Q48" s="17"/>
      <c r="R48" s="17"/>
      <c r="S48" s="17"/>
    </row>
    <row r="49" spans="1:19">
      <c r="A49" s="279"/>
      <c r="B49" s="269"/>
      <c r="C49" s="269"/>
      <c r="D49" s="149" t="s">
        <v>162</v>
      </c>
      <c r="E49" s="151" t="s">
        <v>163</v>
      </c>
      <c r="F49" s="151">
        <v>14.9</v>
      </c>
      <c r="G49" s="152" t="s">
        <v>62</v>
      </c>
      <c r="H49" s="152">
        <v>1</v>
      </c>
      <c r="I49" s="152">
        <v>54600</v>
      </c>
      <c r="J49" s="152" t="s">
        <v>63</v>
      </c>
      <c r="K49" s="166">
        <v>0.15384615384615399</v>
      </c>
      <c r="L49" s="166">
        <v>0.20879120879120899</v>
      </c>
      <c r="M49" s="167">
        <f t="shared" si="0"/>
        <v>2.2859928E-4</v>
      </c>
      <c r="N49" s="150" t="s">
        <v>64</v>
      </c>
      <c r="O49" s="168"/>
      <c r="P49" s="17"/>
      <c r="Q49" s="17"/>
      <c r="R49" s="17"/>
      <c r="S49" s="17"/>
    </row>
    <row r="50" spans="1:19">
      <c r="A50" s="279"/>
      <c r="B50" s="269"/>
      <c r="C50" s="269"/>
      <c r="D50" s="149" t="s">
        <v>164</v>
      </c>
      <c r="E50" s="151" t="s">
        <v>165</v>
      </c>
      <c r="F50" s="151">
        <v>14.9</v>
      </c>
      <c r="G50" s="152" t="s">
        <v>62</v>
      </c>
      <c r="H50" s="152">
        <v>1</v>
      </c>
      <c r="I50" s="152">
        <v>54600</v>
      </c>
      <c r="J50" s="152" t="s">
        <v>63</v>
      </c>
      <c r="K50" s="166">
        <v>0.15384615384615399</v>
      </c>
      <c r="L50" s="166">
        <v>0.20879120879120899</v>
      </c>
      <c r="M50" s="167">
        <f t="shared" si="0"/>
        <v>2.2859928E-4</v>
      </c>
      <c r="N50" s="150" t="s">
        <v>64</v>
      </c>
      <c r="O50" s="168"/>
      <c r="P50" s="17"/>
      <c r="Q50" s="17"/>
      <c r="R50" s="17"/>
      <c r="S50" s="17"/>
    </row>
    <row r="51" spans="1:19">
      <c r="A51" s="279"/>
      <c r="B51" s="269" t="s">
        <v>166</v>
      </c>
      <c r="C51" s="269" t="s">
        <v>88</v>
      </c>
      <c r="D51" s="149" t="s">
        <v>91</v>
      </c>
      <c r="E51" s="151" t="s">
        <v>92</v>
      </c>
      <c r="F51" s="151">
        <v>19.100000000000001</v>
      </c>
      <c r="G51" s="152" t="s">
        <v>62</v>
      </c>
      <c r="H51" s="152">
        <v>1</v>
      </c>
      <c r="I51" s="152">
        <v>70000</v>
      </c>
      <c r="J51" s="152" t="s">
        <v>63</v>
      </c>
      <c r="K51" s="166">
        <v>3.5714285714285698E-2</v>
      </c>
      <c r="L51" s="166">
        <v>4.2857142857142899E-2</v>
      </c>
      <c r="M51" s="167">
        <f t="shared" si="0"/>
        <v>2.9307600000000002E-4</v>
      </c>
      <c r="N51" s="150" t="s">
        <v>64</v>
      </c>
      <c r="O51" s="168"/>
      <c r="P51" s="17"/>
      <c r="Q51" s="17"/>
      <c r="R51" s="17"/>
      <c r="S51" s="17"/>
    </row>
    <row r="52" spans="1:19">
      <c r="A52" s="279"/>
      <c r="B52" s="269"/>
      <c r="C52" s="269"/>
      <c r="D52" s="149" t="s">
        <v>93</v>
      </c>
      <c r="E52" s="151" t="s">
        <v>94</v>
      </c>
      <c r="F52" s="151">
        <v>19.5</v>
      </c>
      <c r="G52" s="152" t="s">
        <v>62</v>
      </c>
      <c r="H52" s="152">
        <v>1</v>
      </c>
      <c r="I52" s="152">
        <v>71500</v>
      </c>
      <c r="J52" s="152" t="s">
        <v>63</v>
      </c>
      <c r="K52" s="166">
        <v>2.5174825174825201E-2</v>
      </c>
      <c r="L52" s="166">
        <v>4.05594405594406E-2</v>
      </c>
      <c r="M52" s="167">
        <f t="shared" si="0"/>
        <v>2.9935619999999999E-4</v>
      </c>
      <c r="N52" s="150" t="s">
        <v>64</v>
      </c>
      <c r="O52" s="168"/>
      <c r="P52" s="17"/>
      <c r="Q52" s="17"/>
      <c r="R52" s="17"/>
      <c r="S52" s="17"/>
    </row>
    <row r="53" spans="1:19" s="141" customFormat="1">
      <c r="A53" s="281"/>
      <c r="B53" s="270"/>
      <c r="C53" s="270"/>
      <c r="D53" s="155" t="s">
        <v>110</v>
      </c>
      <c r="E53" s="155" t="s">
        <v>111</v>
      </c>
      <c r="F53" s="155">
        <v>18.899999999999999</v>
      </c>
      <c r="G53" s="156" t="s">
        <v>62</v>
      </c>
      <c r="H53" s="156">
        <v>1</v>
      </c>
      <c r="I53" s="156">
        <v>69300</v>
      </c>
      <c r="J53" s="156" t="s">
        <v>63</v>
      </c>
      <c r="K53" s="176">
        <v>2.5974025974026E-2</v>
      </c>
      <c r="L53" s="176">
        <v>5.3391053391053399E-2</v>
      </c>
      <c r="M53" s="177">
        <f t="shared" si="0"/>
        <v>2.9014524000000002E-4</v>
      </c>
      <c r="N53" s="156" t="s">
        <v>64</v>
      </c>
      <c r="O53" s="178" t="s">
        <v>167</v>
      </c>
      <c r="P53" s="179">
        <v>10300</v>
      </c>
      <c r="Q53" s="178" t="s">
        <v>73</v>
      </c>
      <c r="R53" s="179">
        <f>M53*P53</f>
        <v>2.9884959719999999</v>
      </c>
      <c r="S53" s="178" t="s">
        <v>74</v>
      </c>
    </row>
    <row r="54" spans="1:19">
      <c r="A54" s="279"/>
      <c r="B54" s="269"/>
      <c r="C54" s="269"/>
      <c r="D54" s="149" t="s">
        <v>107</v>
      </c>
      <c r="E54" s="151" t="s">
        <v>108</v>
      </c>
      <c r="F54" s="151">
        <v>20.2</v>
      </c>
      <c r="G54" s="152" t="s">
        <v>62</v>
      </c>
      <c r="H54" s="152">
        <v>1</v>
      </c>
      <c r="I54" s="152">
        <v>74100</v>
      </c>
      <c r="J54" s="152" t="s">
        <v>63</v>
      </c>
      <c r="K54" s="166">
        <v>2.0242914979757099E-2</v>
      </c>
      <c r="L54" s="166">
        <v>9.4466936572199702E-3</v>
      </c>
      <c r="M54" s="167">
        <f t="shared" si="0"/>
        <v>3.1024188000000001E-4</v>
      </c>
      <c r="N54" s="150" t="s">
        <v>64</v>
      </c>
      <c r="O54" s="168" t="s">
        <v>109</v>
      </c>
      <c r="P54" s="169">
        <v>10200</v>
      </c>
      <c r="Q54" s="169" t="s">
        <v>73</v>
      </c>
      <c r="R54" s="188">
        <f>M54*P54</f>
        <v>3.164467176</v>
      </c>
      <c r="S54" s="17" t="s">
        <v>74</v>
      </c>
    </row>
    <row r="55" spans="1:19">
      <c r="A55" s="279"/>
      <c r="B55" s="269"/>
      <c r="C55" s="269"/>
      <c r="D55" s="149" t="s">
        <v>168</v>
      </c>
      <c r="E55" s="151" t="s">
        <v>108</v>
      </c>
      <c r="F55" s="151">
        <v>20.2</v>
      </c>
      <c r="G55" s="152" t="s">
        <v>62</v>
      </c>
      <c r="H55" s="152">
        <v>1</v>
      </c>
      <c r="I55" s="152">
        <v>74100</v>
      </c>
      <c r="J55" s="152" t="s">
        <v>63</v>
      </c>
      <c r="K55" s="166">
        <v>2.0242914979757099E-2</v>
      </c>
      <c r="L55" s="166">
        <v>9.4466936572199702E-3</v>
      </c>
      <c r="M55" s="167">
        <f t="shared" ref="M55" si="1">I55*(4181.6*10^(-9)*10^(-3))</f>
        <v>3.0985655999999999E-4</v>
      </c>
      <c r="N55" s="150" t="s">
        <v>64</v>
      </c>
      <c r="O55" s="168" t="s">
        <v>109</v>
      </c>
      <c r="P55" s="169">
        <v>10200</v>
      </c>
      <c r="Q55" s="169" t="s">
        <v>73</v>
      </c>
      <c r="R55" s="188">
        <f>M55*P55</f>
        <v>3.160536912</v>
      </c>
      <c r="S55" s="17" t="s">
        <v>74</v>
      </c>
    </row>
    <row r="56" spans="1:19">
      <c r="A56" s="279"/>
      <c r="B56" s="269"/>
      <c r="C56" s="269"/>
      <c r="D56" s="149" t="s">
        <v>102</v>
      </c>
      <c r="E56" s="151" t="s">
        <v>169</v>
      </c>
      <c r="F56" s="151">
        <v>19.600000000000001</v>
      </c>
      <c r="G56" s="152" t="s">
        <v>62</v>
      </c>
      <c r="H56" s="152">
        <v>1</v>
      </c>
      <c r="I56" s="152">
        <v>71900</v>
      </c>
      <c r="J56" s="152" t="s">
        <v>63</v>
      </c>
      <c r="K56" s="166">
        <v>1.5299026425591101E-2</v>
      </c>
      <c r="L56" s="166">
        <v>2.5034770514603601E-2</v>
      </c>
      <c r="M56" s="167">
        <f t="shared" si="0"/>
        <v>3.0103091999999999E-4</v>
      </c>
      <c r="N56" s="150" t="s">
        <v>64</v>
      </c>
      <c r="O56" s="170" t="s">
        <v>104</v>
      </c>
      <c r="P56" s="17">
        <v>10200</v>
      </c>
      <c r="Q56" s="169" t="s">
        <v>73</v>
      </c>
      <c r="R56" s="188">
        <f>M56*P56</f>
        <v>3.0705153840000001</v>
      </c>
      <c r="S56" s="17" t="s">
        <v>74</v>
      </c>
    </row>
    <row r="57" spans="1:19">
      <c r="A57" s="279"/>
      <c r="B57" s="269"/>
      <c r="C57" s="269"/>
      <c r="D57" s="149" t="s">
        <v>121</v>
      </c>
      <c r="E57" s="151" t="s">
        <v>122</v>
      </c>
      <c r="F57" s="151">
        <v>20</v>
      </c>
      <c r="G57" s="152" t="s">
        <v>62</v>
      </c>
      <c r="H57" s="152">
        <v>1</v>
      </c>
      <c r="I57" s="180">
        <f>ROUND(F57*H57*44/12,1)*1000</f>
        <v>73300</v>
      </c>
      <c r="J57" s="152" t="s">
        <v>63</v>
      </c>
      <c r="K57" s="166">
        <v>1.9099590723055899E-2</v>
      </c>
      <c r="L57" s="166">
        <v>2.5920873124147301E-2</v>
      </c>
      <c r="M57" s="167">
        <f t="shared" si="0"/>
        <v>3.0689243999999999E-4</v>
      </c>
      <c r="N57" s="150" t="s">
        <v>64</v>
      </c>
      <c r="O57" s="168"/>
      <c r="P57" s="17"/>
      <c r="Q57" s="17"/>
      <c r="R57" s="17"/>
      <c r="S57" s="17"/>
    </row>
    <row r="58" spans="1:19">
      <c r="A58" s="279"/>
      <c r="B58" s="269"/>
      <c r="C58" s="269"/>
      <c r="D58" s="149" t="s">
        <v>114</v>
      </c>
      <c r="E58" s="151" t="s">
        <v>115</v>
      </c>
      <c r="F58" s="151">
        <v>17.2</v>
      </c>
      <c r="G58" s="152" t="s">
        <v>62</v>
      </c>
      <c r="H58" s="152">
        <v>1</v>
      </c>
      <c r="I58" s="180">
        <f>ROUND(F58*H58*44/12,1)*1000</f>
        <v>63100</v>
      </c>
      <c r="J58" s="152" t="s">
        <v>63</v>
      </c>
      <c r="K58" s="166">
        <v>2.3771790808240899E-2</v>
      </c>
      <c r="L58" s="166">
        <v>3.9619651347068102E-2</v>
      </c>
      <c r="M58" s="167">
        <f t="shared" si="0"/>
        <v>2.6418707999999999E-4</v>
      </c>
      <c r="N58" s="150" t="s">
        <v>64</v>
      </c>
      <c r="O58" s="170" t="s">
        <v>170</v>
      </c>
      <c r="P58" s="169">
        <v>12000</v>
      </c>
      <c r="Q58" s="17" t="s">
        <v>73</v>
      </c>
      <c r="R58" s="188">
        <f>M58*P58</f>
        <v>3.1702449599999998</v>
      </c>
      <c r="S58" s="17" t="s">
        <v>74</v>
      </c>
    </row>
    <row r="59" spans="1:19">
      <c r="A59" s="279"/>
      <c r="B59" s="269"/>
      <c r="C59" s="269"/>
      <c r="D59" s="149" t="s">
        <v>100</v>
      </c>
      <c r="E59" s="151" t="s">
        <v>171</v>
      </c>
      <c r="F59" s="151" t="s">
        <v>172</v>
      </c>
      <c r="G59" s="152" t="s">
        <v>173</v>
      </c>
      <c r="H59" s="152" t="s">
        <v>172</v>
      </c>
      <c r="I59" s="152">
        <v>56100</v>
      </c>
      <c r="J59" s="152" t="s">
        <v>63</v>
      </c>
      <c r="K59" s="166">
        <v>3.20855614973262E-2</v>
      </c>
      <c r="L59" s="166">
        <v>3.9215686274509803E-2</v>
      </c>
      <c r="M59" s="167">
        <f t="shared" si="0"/>
        <v>2.3487947999999999E-4</v>
      </c>
      <c r="N59" s="150" t="s">
        <v>64</v>
      </c>
      <c r="O59" s="170" t="s">
        <v>174</v>
      </c>
      <c r="P59" s="169">
        <v>12300</v>
      </c>
      <c r="Q59" s="17" t="s">
        <v>73</v>
      </c>
      <c r="R59" s="188">
        <f>M59*P59</f>
        <v>2.8890176040000002</v>
      </c>
      <c r="S59" s="17" t="s">
        <v>74</v>
      </c>
    </row>
    <row r="60" spans="1:19" ht="15.5">
      <c r="A60" s="13"/>
      <c r="B60" s="157"/>
      <c r="C60" s="157"/>
      <c r="D60" s="157"/>
      <c r="E60" s="157"/>
      <c r="F60" s="157"/>
      <c r="G60" s="157"/>
      <c r="H60" s="157"/>
      <c r="I60" s="157"/>
      <c r="J60" s="157"/>
      <c r="K60" s="181"/>
      <c r="L60" s="181"/>
      <c r="M60" s="182"/>
      <c r="N60" s="157"/>
      <c r="O60" s="157"/>
      <c r="P60" s="157"/>
      <c r="Q60" s="157"/>
      <c r="R60" s="157"/>
      <c r="S60" s="157"/>
    </row>
    <row r="61" spans="1:19" ht="15.5">
      <c r="A61" s="158"/>
      <c r="B61" s="158"/>
      <c r="C61" s="158"/>
      <c r="D61" s="158"/>
      <c r="E61" s="158"/>
      <c r="F61" s="158"/>
      <c r="G61" s="158"/>
      <c r="H61" s="158"/>
      <c r="I61" s="158"/>
      <c r="J61" s="158"/>
      <c r="K61" s="183"/>
      <c r="L61" s="183"/>
      <c r="M61" s="184"/>
      <c r="N61" s="158"/>
      <c r="O61" s="143"/>
      <c r="P61" s="143"/>
      <c r="Q61" s="143"/>
      <c r="R61" s="143"/>
      <c r="S61" s="143"/>
    </row>
    <row r="62" spans="1:19" ht="15.5">
      <c r="A62" s="158"/>
      <c r="B62" s="158"/>
      <c r="C62" s="158"/>
      <c r="D62" s="158"/>
      <c r="E62" s="158"/>
      <c r="F62" s="158"/>
      <c r="G62" s="158"/>
      <c r="H62" s="158"/>
      <c r="I62" s="158"/>
      <c r="J62" s="158"/>
      <c r="K62" s="183"/>
      <c r="L62" s="183"/>
      <c r="M62" s="184"/>
      <c r="N62" s="158"/>
      <c r="O62" s="158"/>
      <c r="P62" s="158"/>
      <c r="Q62" s="143"/>
      <c r="R62" s="143"/>
      <c r="S62" s="143"/>
    </row>
    <row r="63" spans="1:19" ht="15.5">
      <c r="A63" s="60"/>
      <c r="B63" s="60"/>
      <c r="C63" s="60"/>
      <c r="D63" s="60"/>
      <c r="E63" s="60"/>
      <c r="F63" s="60"/>
      <c r="G63" s="60"/>
      <c r="H63" s="60"/>
      <c r="I63" s="60"/>
      <c r="J63" s="60"/>
      <c r="K63" s="185"/>
      <c r="L63" s="185"/>
      <c r="M63" s="186"/>
      <c r="N63" s="60"/>
      <c r="O63" s="158"/>
      <c r="P63" s="158"/>
      <c r="Q63" s="143"/>
      <c r="R63" s="143"/>
      <c r="S63" s="143"/>
    </row>
    <row r="64" spans="1:19">
      <c r="A64" s="143" t="s">
        <v>175</v>
      </c>
      <c r="O64" s="143"/>
      <c r="P64" s="143"/>
      <c r="Q64" s="143"/>
      <c r="R64" s="143"/>
      <c r="S64" s="143"/>
    </row>
    <row r="65" spans="1:19">
      <c r="A65" s="271" t="s">
        <v>31</v>
      </c>
      <c r="B65" s="271" t="s">
        <v>32</v>
      </c>
      <c r="C65" s="271" t="s">
        <v>33</v>
      </c>
      <c r="D65" s="271" t="s">
        <v>34</v>
      </c>
      <c r="E65" s="271" t="s">
        <v>35</v>
      </c>
      <c r="F65" s="291" t="s">
        <v>36</v>
      </c>
      <c r="G65" s="291"/>
      <c r="H65" s="160" t="s">
        <v>37</v>
      </c>
      <c r="I65" s="160" t="s">
        <v>176</v>
      </c>
      <c r="J65" s="292" t="s">
        <v>177</v>
      </c>
      <c r="K65" s="293"/>
      <c r="L65" s="294" t="s">
        <v>42</v>
      </c>
      <c r="M65" s="295"/>
      <c r="N65" s="295"/>
      <c r="O65" s="296"/>
      <c r="P65" s="290"/>
      <c r="Q65" s="143"/>
      <c r="R65" s="143"/>
      <c r="S65" s="143"/>
    </row>
    <row r="66" spans="1:19">
      <c r="A66" s="272"/>
      <c r="B66" s="272"/>
      <c r="C66" s="272"/>
      <c r="D66" s="272"/>
      <c r="E66" s="272"/>
      <c r="F66" s="297" t="s">
        <v>178</v>
      </c>
      <c r="G66" s="298"/>
      <c r="H66" s="292" t="s">
        <v>179</v>
      </c>
      <c r="I66" s="293"/>
      <c r="J66" s="292" t="s">
        <v>47</v>
      </c>
      <c r="K66" s="293"/>
      <c r="L66" s="289" t="s">
        <v>48</v>
      </c>
      <c r="M66" s="296"/>
      <c r="N66" s="290"/>
      <c r="O66" s="296" t="s">
        <v>49</v>
      </c>
      <c r="P66" s="290"/>
      <c r="Q66" s="143"/>
      <c r="R66" s="143"/>
      <c r="S66" s="143"/>
    </row>
    <row r="67" spans="1:19">
      <c r="A67" s="273"/>
      <c r="B67" s="273"/>
      <c r="C67" s="273"/>
      <c r="D67" s="273"/>
      <c r="E67" s="273"/>
      <c r="F67" s="148" t="s">
        <v>180</v>
      </c>
      <c r="G67" s="148" t="s">
        <v>51</v>
      </c>
      <c r="H67" s="148" t="s">
        <v>53</v>
      </c>
      <c r="I67" s="148" t="s">
        <v>54</v>
      </c>
      <c r="J67" s="148" t="s">
        <v>47</v>
      </c>
      <c r="K67" s="190" t="s">
        <v>51</v>
      </c>
      <c r="L67" s="191" t="s">
        <v>34</v>
      </c>
      <c r="M67" s="192" t="s">
        <v>48</v>
      </c>
      <c r="N67" s="165" t="s">
        <v>55</v>
      </c>
      <c r="O67" s="165" t="s">
        <v>56</v>
      </c>
      <c r="P67" s="187" t="s">
        <v>51</v>
      </c>
      <c r="Q67" s="143"/>
      <c r="R67" s="143"/>
      <c r="S67" s="143"/>
    </row>
    <row r="68" spans="1:19">
      <c r="A68" s="279" t="s">
        <v>181</v>
      </c>
      <c r="B68" s="269" t="s">
        <v>58</v>
      </c>
      <c r="C68" s="269" t="s">
        <v>59</v>
      </c>
      <c r="D68" s="150" t="s">
        <v>60</v>
      </c>
      <c r="E68" s="151" t="s">
        <v>61</v>
      </c>
      <c r="F68" s="151">
        <v>1</v>
      </c>
      <c r="G68" s="151" t="s">
        <v>182</v>
      </c>
      <c r="H68" s="92">
        <v>0.7</v>
      </c>
      <c r="I68" s="92">
        <v>2</v>
      </c>
      <c r="J68" s="180">
        <f t="shared" ref="J68:J122" si="2">F68*4186.8*10^(-9)*10^(-3)</f>
        <v>4.1867999999999996E-9</v>
      </c>
      <c r="K68" s="193" t="s">
        <v>183</v>
      </c>
      <c r="L68" s="194"/>
      <c r="M68" s="195"/>
      <c r="N68" s="17"/>
      <c r="O68" s="192"/>
      <c r="P68" s="17"/>
      <c r="Q68" s="143"/>
      <c r="R68" s="143"/>
      <c r="S68" s="143"/>
    </row>
    <row r="69" spans="1:19">
      <c r="A69" s="279"/>
      <c r="B69" s="269"/>
      <c r="C69" s="269"/>
      <c r="D69" s="150" t="s">
        <v>65</v>
      </c>
      <c r="E69" s="151" t="s">
        <v>61</v>
      </c>
      <c r="F69" s="151">
        <v>1</v>
      </c>
      <c r="G69" s="151" t="s">
        <v>182</v>
      </c>
      <c r="H69" s="92">
        <v>0.7</v>
      </c>
      <c r="I69" s="92">
        <v>2</v>
      </c>
      <c r="J69" s="180">
        <f t="shared" si="2"/>
        <v>4.1867999999999996E-9</v>
      </c>
      <c r="K69" s="193" t="s">
        <v>183</v>
      </c>
      <c r="L69" s="194"/>
      <c r="M69" s="196"/>
      <c r="N69" s="17"/>
      <c r="O69" s="197"/>
      <c r="P69" s="17"/>
      <c r="Q69" s="143"/>
      <c r="R69" s="143"/>
      <c r="S69" s="143"/>
    </row>
    <row r="70" spans="1:19">
      <c r="A70" s="279"/>
      <c r="B70" s="269"/>
      <c r="C70" s="269"/>
      <c r="D70" s="150" t="s">
        <v>66</v>
      </c>
      <c r="E70" s="151" t="s">
        <v>61</v>
      </c>
      <c r="F70" s="151">
        <v>1</v>
      </c>
      <c r="G70" s="151" t="s">
        <v>182</v>
      </c>
      <c r="H70" s="92">
        <v>0.7</v>
      </c>
      <c r="I70" s="92">
        <v>2</v>
      </c>
      <c r="J70" s="180">
        <f t="shared" si="2"/>
        <v>4.1867999999999996E-9</v>
      </c>
      <c r="K70" s="193" t="s">
        <v>183</v>
      </c>
      <c r="L70" s="194"/>
      <c r="M70" s="195"/>
      <c r="N70" s="17"/>
      <c r="O70" s="192"/>
      <c r="P70" s="17"/>
      <c r="Q70" s="143"/>
      <c r="R70" s="143"/>
      <c r="S70" s="143"/>
    </row>
    <row r="71" spans="1:19">
      <c r="A71" s="279"/>
      <c r="B71" s="269"/>
      <c r="C71" s="269"/>
      <c r="D71" s="149" t="s">
        <v>67</v>
      </c>
      <c r="E71" s="151" t="s">
        <v>68</v>
      </c>
      <c r="F71" s="151">
        <v>1</v>
      </c>
      <c r="G71" s="151" t="s">
        <v>182</v>
      </c>
      <c r="H71" s="92">
        <v>0.7</v>
      </c>
      <c r="I71" s="92">
        <v>2</v>
      </c>
      <c r="J71" s="180">
        <f t="shared" si="2"/>
        <v>4.1867999999999996E-9</v>
      </c>
      <c r="K71" s="193" t="s">
        <v>183</v>
      </c>
      <c r="L71" s="194"/>
      <c r="M71" s="195"/>
      <c r="N71" s="17"/>
      <c r="O71" s="192"/>
      <c r="P71" s="17"/>
      <c r="Q71" s="143"/>
      <c r="R71" s="143"/>
      <c r="S71" s="143"/>
    </row>
    <row r="72" spans="1:19">
      <c r="A72" s="279"/>
      <c r="B72" s="269"/>
      <c r="C72" s="269"/>
      <c r="D72" s="149" t="s">
        <v>69</v>
      </c>
      <c r="E72" s="151" t="s">
        <v>70</v>
      </c>
      <c r="F72" s="151">
        <v>1</v>
      </c>
      <c r="G72" s="151" t="s">
        <v>182</v>
      </c>
      <c r="H72" s="92">
        <v>0.7</v>
      </c>
      <c r="I72" s="92">
        <v>2</v>
      </c>
      <c r="J72" s="180">
        <f t="shared" si="2"/>
        <v>4.1867999999999996E-9</v>
      </c>
      <c r="K72" s="193" t="s">
        <v>183</v>
      </c>
      <c r="L72" s="194"/>
      <c r="M72" s="196"/>
      <c r="N72" s="17"/>
      <c r="O72" s="192"/>
      <c r="P72" s="17"/>
      <c r="Q72" s="143"/>
      <c r="R72" s="143"/>
      <c r="S72" s="143"/>
    </row>
    <row r="73" spans="1:19">
      <c r="A73" s="279"/>
      <c r="B73" s="269"/>
      <c r="C73" s="269"/>
      <c r="D73" s="149" t="s">
        <v>71</v>
      </c>
      <c r="E73" s="151" t="s">
        <v>61</v>
      </c>
      <c r="F73" s="151">
        <v>1</v>
      </c>
      <c r="G73" s="151" t="s">
        <v>182</v>
      </c>
      <c r="H73" s="92">
        <v>0.7</v>
      </c>
      <c r="I73" s="92">
        <v>2</v>
      </c>
      <c r="J73" s="180">
        <f t="shared" si="2"/>
        <v>4.1867999999999996E-9</v>
      </c>
      <c r="K73" s="193" t="s">
        <v>183</v>
      </c>
      <c r="L73" s="194" t="s">
        <v>72</v>
      </c>
      <c r="M73" s="195">
        <v>4674</v>
      </c>
      <c r="N73" s="17"/>
      <c r="O73" s="197">
        <f>J73*M73</f>
        <v>1.95691032E-5</v>
      </c>
      <c r="P73" s="17" t="s">
        <v>184</v>
      </c>
      <c r="Q73" s="143"/>
      <c r="R73" s="143"/>
      <c r="S73" s="143"/>
    </row>
    <row r="74" spans="1:19">
      <c r="A74" s="279"/>
      <c r="B74" s="269"/>
      <c r="C74" s="269"/>
      <c r="D74" s="149" t="s">
        <v>75</v>
      </c>
      <c r="E74" s="151" t="s">
        <v>76</v>
      </c>
      <c r="F74" s="151">
        <v>1</v>
      </c>
      <c r="G74" s="151" t="s">
        <v>182</v>
      </c>
      <c r="H74" s="92">
        <v>0.7</v>
      </c>
      <c r="I74" s="92">
        <v>2</v>
      </c>
      <c r="J74" s="180">
        <f t="shared" si="2"/>
        <v>4.1867999999999996E-9</v>
      </c>
      <c r="K74" s="193" t="s">
        <v>183</v>
      </c>
      <c r="L74" s="194"/>
      <c r="M74" s="195"/>
      <c r="N74" s="17"/>
      <c r="O74" s="192"/>
      <c r="P74" s="17"/>
      <c r="Q74" s="143"/>
      <c r="R74" s="143"/>
      <c r="S74" s="143"/>
    </row>
    <row r="75" spans="1:19">
      <c r="A75" s="279"/>
      <c r="B75" s="269"/>
      <c r="C75" s="269"/>
      <c r="D75" s="149" t="s">
        <v>77</v>
      </c>
      <c r="E75" s="151" t="s">
        <v>78</v>
      </c>
      <c r="F75" s="151">
        <v>1</v>
      </c>
      <c r="G75" s="151" t="s">
        <v>182</v>
      </c>
      <c r="H75" s="92">
        <v>0.7</v>
      </c>
      <c r="I75" s="92">
        <v>2</v>
      </c>
      <c r="J75" s="180">
        <f t="shared" si="2"/>
        <v>4.1867999999999996E-9</v>
      </c>
      <c r="K75" s="193" t="s">
        <v>183</v>
      </c>
      <c r="L75" s="194"/>
      <c r="M75" s="195"/>
      <c r="N75" s="17"/>
      <c r="O75" s="192"/>
      <c r="P75" s="17"/>
      <c r="Q75" s="143"/>
      <c r="R75" s="143"/>
      <c r="S75" s="143"/>
    </row>
    <row r="76" spans="1:19">
      <c r="A76" s="279"/>
      <c r="B76" s="269"/>
      <c r="C76" s="269"/>
      <c r="D76" s="149" t="s">
        <v>79</v>
      </c>
      <c r="E76" s="151" t="s">
        <v>80</v>
      </c>
      <c r="F76" s="151">
        <v>1</v>
      </c>
      <c r="G76" s="151" t="s">
        <v>182</v>
      </c>
      <c r="H76" s="92">
        <v>0.7</v>
      </c>
      <c r="I76" s="92">
        <v>2</v>
      </c>
      <c r="J76" s="180">
        <f t="shared" si="2"/>
        <v>4.1867999999999996E-9</v>
      </c>
      <c r="K76" s="193" t="s">
        <v>183</v>
      </c>
      <c r="L76" s="194"/>
      <c r="M76" s="195"/>
      <c r="N76" s="17"/>
      <c r="O76" s="192"/>
      <c r="P76" s="17"/>
      <c r="Q76" s="143"/>
      <c r="R76" s="143"/>
      <c r="S76" s="143"/>
    </row>
    <row r="77" spans="1:19">
      <c r="A77" s="279"/>
      <c r="B77" s="269"/>
      <c r="C77" s="269"/>
      <c r="D77" s="149" t="s">
        <v>81</v>
      </c>
      <c r="E77" s="151" t="s">
        <v>82</v>
      </c>
      <c r="F77" s="151">
        <v>1</v>
      </c>
      <c r="G77" s="151" t="s">
        <v>182</v>
      </c>
      <c r="H77" s="92">
        <v>0.7</v>
      </c>
      <c r="I77" s="92">
        <v>2</v>
      </c>
      <c r="J77" s="180">
        <f t="shared" si="2"/>
        <v>4.1867999999999996E-9</v>
      </c>
      <c r="K77" s="193" t="s">
        <v>183</v>
      </c>
      <c r="L77" s="194"/>
      <c r="M77" s="195"/>
      <c r="N77" s="17"/>
      <c r="O77" s="192"/>
      <c r="P77" s="17"/>
      <c r="Q77" s="143"/>
      <c r="R77" s="143"/>
      <c r="S77" s="143"/>
    </row>
    <row r="78" spans="1:19">
      <c r="A78" s="279"/>
      <c r="B78" s="269"/>
      <c r="C78" s="269"/>
      <c r="D78" s="149" t="s">
        <v>83</v>
      </c>
      <c r="E78" s="151" t="s">
        <v>84</v>
      </c>
      <c r="F78" s="151">
        <v>1</v>
      </c>
      <c r="G78" s="151" t="s">
        <v>182</v>
      </c>
      <c r="H78" s="92">
        <v>0.7</v>
      </c>
      <c r="I78" s="92">
        <v>2</v>
      </c>
      <c r="J78" s="180">
        <f t="shared" si="2"/>
        <v>4.1867999999999996E-9</v>
      </c>
      <c r="K78" s="193" t="s">
        <v>183</v>
      </c>
      <c r="L78" s="194"/>
      <c r="M78" s="195"/>
      <c r="N78" s="17"/>
      <c r="O78" s="192"/>
      <c r="P78" s="17"/>
      <c r="Q78" s="143"/>
      <c r="R78" s="143"/>
      <c r="S78" s="143"/>
    </row>
    <row r="79" spans="1:19">
      <c r="A79" s="279"/>
      <c r="B79" s="269"/>
      <c r="C79" s="269"/>
      <c r="D79" s="149" t="s">
        <v>85</v>
      </c>
      <c r="E79" s="151" t="s">
        <v>86</v>
      </c>
      <c r="F79" s="151">
        <v>1</v>
      </c>
      <c r="G79" s="151" t="s">
        <v>182</v>
      </c>
      <c r="H79" s="92">
        <v>0.7</v>
      </c>
      <c r="I79" s="92">
        <v>2</v>
      </c>
      <c r="J79" s="180">
        <f t="shared" si="2"/>
        <v>4.1867999999999996E-9</v>
      </c>
      <c r="K79" s="193" t="s">
        <v>183</v>
      </c>
      <c r="L79" s="194"/>
      <c r="M79" s="196"/>
      <c r="N79" s="17"/>
      <c r="O79" s="197"/>
      <c r="P79" s="17"/>
      <c r="Q79" s="143"/>
      <c r="R79" s="143"/>
      <c r="S79" s="143"/>
    </row>
    <row r="80" spans="1:19">
      <c r="A80" s="279"/>
      <c r="B80" s="269"/>
      <c r="C80" s="269" t="s">
        <v>88</v>
      </c>
      <c r="D80" s="149" t="s">
        <v>89</v>
      </c>
      <c r="E80" s="151" t="s">
        <v>90</v>
      </c>
      <c r="F80" s="151">
        <v>3</v>
      </c>
      <c r="G80" s="151" t="s">
        <v>182</v>
      </c>
      <c r="H80" s="92">
        <v>0.66666666666666696</v>
      </c>
      <c r="I80" s="92">
        <v>2.3333333333333299</v>
      </c>
      <c r="J80" s="180">
        <f t="shared" si="2"/>
        <v>1.25604E-8</v>
      </c>
      <c r="K80" s="193" t="s">
        <v>183</v>
      </c>
      <c r="L80" s="194"/>
      <c r="M80" s="195"/>
      <c r="N80" s="17"/>
      <c r="O80" s="192"/>
      <c r="P80" s="17"/>
      <c r="Q80" s="143"/>
      <c r="R80" s="143"/>
      <c r="S80" s="143"/>
    </row>
    <row r="81" spans="1:19">
      <c r="A81" s="279"/>
      <c r="B81" s="269"/>
      <c r="C81" s="269"/>
      <c r="D81" s="149" t="s">
        <v>91</v>
      </c>
      <c r="E81" s="151" t="s">
        <v>92</v>
      </c>
      <c r="F81" s="151">
        <v>3</v>
      </c>
      <c r="G81" s="151" t="s">
        <v>182</v>
      </c>
      <c r="H81" s="92">
        <v>0.66666666666666696</v>
      </c>
      <c r="I81" s="92">
        <v>2.3333333333333299</v>
      </c>
      <c r="J81" s="180">
        <f t="shared" si="2"/>
        <v>1.25604E-8</v>
      </c>
      <c r="K81" s="193" t="s">
        <v>183</v>
      </c>
      <c r="L81" s="194"/>
      <c r="M81" s="195"/>
      <c r="N81" s="17"/>
      <c r="O81" s="192"/>
      <c r="P81" s="17"/>
      <c r="Q81" s="143"/>
      <c r="R81" s="143"/>
      <c r="S81" s="143"/>
    </row>
    <row r="82" spans="1:19">
      <c r="A82" s="279"/>
      <c r="B82" s="269"/>
      <c r="C82" s="269"/>
      <c r="D82" s="149" t="s">
        <v>93</v>
      </c>
      <c r="E82" s="151" t="s">
        <v>94</v>
      </c>
      <c r="F82" s="151">
        <v>3</v>
      </c>
      <c r="G82" s="151" t="s">
        <v>182</v>
      </c>
      <c r="H82" s="92">
        <v>0.66666666666666696</v>
      </c>
      <c r="I82" s="92">
        <v>2.3333333333333299</v>
      </c>
      <c r="J82" s="180">
        <f t="shared" si="2"/>
        <v>1.25604E-8</v>
      </c>
      <c r="K82" s="193" t="s">
        <v>183</v>
      </c>
      <c r="L82" s="194"/>
      <c r="M82" s="195"/>
      <c r="N82" s="17"/>
      <c r="O82" s="192"/>
      <c r="P82" s="17"/>
      <c r="Q82" s="143"/>
      <c r="R82" s="143"/>
      <c r="S82" s="143"/>
    </row>
    <row r="83" spans="1:19">
      <c r="A83" s="279"/>
      <c r="B83" s="269"/>
      <c r="C83" s="269"/>
      <c r="D83" s="149" t="s">
        <v>95</v>
      </c>
      <c r="E83" s="151" t="s">
        <v>96</v>
      </c>
      <c r="F83" s="151">
        <v>3</v>
      </c>
      <c r="G83" s="151" t="s">
        <v>182</v>
      </c>
      <c r="H83" s="92">
        <v>0.66666666666666696</v>
      </c>
      <c r="I83" s="92">
        <v>2.3333333333333299</v>
      </c>
      <c r="J83" s="180">
        <f t="shared" si="2"/>
        <v>1.25604E-8</v>
      </c>
      <c r="K83" s="193" t="s">
        <v>183</v>
      </c>
      <c r="L83" s="194"/>
      <c r="M83" s="196"/>
      <c r="N83" s="17"/>
      <c r="O83" s="197"/>
      <c r="P83" s="17"/>
      <c r="Q83" s="143"/>
      <c r="R83" s="143"/>
      <c r="S83" s="143"/>
    </row>
    <row r="84" spans="1:19">
      <c r="A84" s="279"/>
      <c r="B84" s="269"/>
      <c r="C84" s="269"/>
      <c r="D84" s="149" t="s">
        <v>98</v>
      </c>
      <c r="E84" s="151" t="s">
        <v>99</v>
      </c>
      <c r="F84" s="151">
        <v>3</v>
      </c>
      <c r="G84" s="151" t="s">
        <v>182</v>
      </c>
      <c r="H84" s="92">
        <v>0.66666666666666696</v>
      </c>
      <c r="I84" s="92">
        <v>2.3333333333333299</v>
      </c>
      <c r="J84" s="180">
        <f t="shared" si="2"/>
        <v>1.25604E-8</v>
      </c>
      <c r="K84" s="193" t="s">
        <v>183</v>
      </c>
      <c r="L84" s="194"/>
      <c r="M84" s="195"/>
      <c r="N84" s="17"/>
      <c r="O84" s="192"/>
      <c r="P84" s="17"/>
      <c r="Q84" s="143"/>
      <c r="R84" s="143"/>
      <c r="S84" s="143"/>
    </row>
    <row r="85" spans="1:19">
      <c r="A85" s="279"/>
      <c r="B85" s="269"/>
      <c r="C85" s="269"/>
      <c r="D85" s="149" t="s">
        <v>100</v>
      </c>
      <c r="E85" s="151" t="s">
        <v>101</v>
      </c>
      <c r="F85" s="151">
        <v>3</v>
      </c>
      <c r="G85" s="151" t="s">
        <v>182</v>
      </c>
      <c r="H85" s="92">
        <v>0.66666666666666696</v>
      </c>
      <c r="I85" s="92">
        <v>2.3333333333333299</v>
      </c>
      <c r="J85" s="180">
        <f t="shared" si="2"/>
        <v>1.25604E-8</v>
      </c>
      <c r="K85" s="193" t="s">
        <v>183</v>
      </c>
      <c r="L85" s="194"/>
      <c r="M85" s="196"/>
      <c r="N85" s="17"/>
      <c r="O85" s="192"/>
      <c r="P85" s="17"/>
      <c r="Q85" s="143"/>
      <c r="R85" s="143"/>
      <c r="S85" s="143"/>
    </row>
    <row r="86" spans="1:19">
      <c r="A86" s="279"/>
      <c r="B86" s="269"/>
      <c r="C86" s="269"/>
      <c r="D86" s="149" t="s">
        <v>102</v>
      </c>
      <c r="E86" s="151" t="s">
        <v>103</v>
      </c>
      <c r="F86" s="151">
        <v>3</v>
      </c>
      <c r="G86" s="151" t="s">
        <v>182</v>
      </c>
      <c r="H86" s="92">
        <v>0.66666666666666696</v>
      </c>
      <c r="I86" s="92">
        <v>2.3333333333333299</v>
      </c>
      <c r="J86" s="180">
        <f t="shared" si="2"/>
        <v>1.25604E-8</v>
      </c>
      <c r="K86" s="193" t="s">
        <v>183</v>
      </c>
      <c r="L86" s="194"/>
      <c r="M86" s="195"/>
      <c r="N86" s="169"/>
      <c r="O86" s="197"/>
      <c r="P86" s="17"/>
      <c r="Q86" s="143"/>
      <c r="R86" s="143"/>
      <c r="S86" s="143"/>
    </row>
    <row r="87" spans="1:19">
      <c r="A87" s="279"/>
      <c r="B87" s="269"/>
      <c r="C87" s="269"/>
      <c r="D87" s="149" t="s">
        <v>105</v>
      </c>
      <c r="E87" s="151" t="s">
        <v>106</v>
      </c>
      <c r="F87" s="151">
        <v>3</v>
      </c>
      <c r="G87" s="151" t="s">
        <v>182</v>
      </c>
      <c r="H87" s="92">
        <v>0.66666666666666696</v>
      </c>
      <c r="I87" s="92">
        <v>2.3333333333333299</v>
      </c>
      <c r="J87" s="180">
        <f t="shared" si="2"/>
        <v>1.25604E-8</v>
      </c>
      <c r="K87" s="193" t="s">
        <v>183</v>
      </c>
      <c r="L87" s="165"/>
      <c r="M87" s="196"/>
      <c r="N87" s="169"/>
      <c r="O87" s="197"/>
      <c r="P87" s="17"/>
      <c r="Q87" s="143"/>
      <c r="R87" s="143"/>
      <c r="S87" s="143"/>
    </row>
    <row r="88" spans="1:19">
      <c r="A88" s="279"/>
      <c r="B88" s="269"/>
      <c r="C88" s="269"/>
      <c r="D88" s="149" t="s">
        <v>107</v>
      </c>
      <c r="E88" s="151" t="s">
        <v>108</v>
      </c>
      <c r="F88" s="151">
        <v>3</v>
      </c>
      <c r="G88" s="151" t="s">
        <v>182</v>
      </c>
      <c r="H88" s="92">
        <v>0.66666666666666696</v>
      </c>
      <c r="I88" s="92">
        <v>2.3333333333333299</v>
      </c>
      <c r="J88" s="180">
        <f t="shared" si="2"/>
        <v>1.25604E-8</v>
      </c>
      <c r="K88" s="193" t="s">
        <v>183</v>
      </c>
      <c r="L88" s="165" t="s">
        <v>109</v>
      </c>
      <c r="M88" s="196">
        <v>10200</v>
      </c>
      <c r="N88" s="169" t="s">
        <v>73</v>
      </c>
      <c r="O88" s="197">
        <f>J88*M88</f>
        <v>1.2811608000000001E-4</v>
      </c>
      <c r="P88" s="17" t="s">
        <v>185</v>
      </c>
      <c r="Q88" s="143"/>
      <c r="R88" s="143"/>
      <c r="S88" s="143"/>
    </row>
    <row r="89" spans="1:19">
      <c r="A89" s="279"/>
      <c r="B89" s="269"/>
      <c r="C89" s="269"/>
      <c r="D89" s="149" t="s">
        <v>110</v>
      </c>
      <c r="E89" s="151" t="s">
        <v>111</v>
      </c>
      <c r="F89" s="151">
        <v>3</v>
      </c>
      <c r="G89" s="151" t="s">
        <v>182</v>
      </c>
      <c r="H89" s="92">
        <v>0.66666666666666696</v>
      </c>
      <c r="I89" s="92">
        <v>2.3333333333333299</v>
      </c>
      <c r="J89" s="180">
        <f t="shared" si="2"/>
        <v>1.25604E-8</v>
      </c>
      <c r="K89" s="193" t="s">
        <v>183</v>
      </c>
      <c r="L89" s="165"/>
      <c r="M89" s="196"/>
      <c r="N89" s="17"/>
      <c r="O89" s="197"/>
      <c r="P89" s="17"/>
      <c r="Q89" s="143"/>
      <c r="R89" s="143"/>
      <c r="S89" s="143"/>
    </row>
    <row r="90" spans="1:19">
      <c r="A90" s="279"/>
      <c r="B90" s="269"/>
      <c r="C90" s="269"/>
      <c r="D90" s="149" t="s">
        <v>112</v>
      </c>
      <c r="E90" s="151" t="s">
        <v>113</v>
      </c>
      <c r="F90" s="151">
        <v>3</v>
      </c>
      <c r="G90" s="151" t="s">
        <v>182</v>
      </c>
      <c r="H90" s="92">
        <v>0.66666666666666696</v>
      </c>
      <c r="I90" s="92">
        <v>2.3333333333333299</v>
      </c>
      <c r="J90" s="180">
        <f t="shared" si="2"/>
        <v>1.25604E-8</v>
      </c>
      <c r="K90" s="193" t="s">
        <v>183</v>
      </c>
      <c r="L90" s="165"/>
      <c r="M90" s="195"/>
      <c r="N90" s="17"/>
      <c r="O90" s="197"/>
      <c r="P90" s="17"/>
      <c r="Q90" s="143"/>
      <c r="R90" s="143"/>
      <c r="S90" s="143"/>
    </row>
    <row r="91" spans="1:19">
      <c r="A91" s="279"/>
      <c r="B91" s="269"/>
      <c r="C91" s="269"/>
      <c r="D91" s="149" t="s">
        <v>114</v>
      </c>
      <c r="E91" s="151" t="s">
        <v>115</v>
      </c>
      <c r="F91" s="151">
        <v>1</v>
      </c>
      <c r="G91" s="151" t="s">
        <v>182</v>
      </c>
      <c r="H91" s="92">
        <v>0.7</v>
      </c>
      <c r="I91" s="92">
        <v>2</v>
      </c>
      <c r="J91" s="180">
        <f t="shared" si="2"/>
        <v>4.1867999999999996E-9</v>
      </c>
      <c r="K91" s="193" t="s">
        <v>183</v>
      </c>
      <c r="L91" s="165" t="s">
        <v>116</v>
      </c>
      <c r="M91" s="196">
        <v>12000</v>
      </c>
      <c r="N91" s="169" t="s">
        <v>73</v>
      </c>
      <c r="O91" s="197">
        <f>J91*M91</f>
        <v>5.0241599999999997E-5</v>
      </c>
      <c r="P91" s="17" t="s">
        <v>185</v>
      </c>
      <c r="Q91" s="143"/>
      <c r="R91" s="143"/>
      <c r="S91" s="143"/>
    </row>
    <row r="92" spans="1:19">
      <c r="A92" s="279"/>
      <c r="B92" s="269"/>
      <c r="C92" s="269"/>
      <c r="D92" s="149" t="s">
        <v>117</v>
      </c>
      <c r="E92" s="151" t="s">
        <v>118</v>
      </c>
      <c r="F92" s="151">
        <v>3</v>
      </c>
      <c r="G92" s="151" t="s">
        <v>182</v>
      </c>
      <c r="H92" s="92">
        <v>0.66666666666666696</v>
      </c>
      <c r="I92" s="92">
        <v>2.3333333333333299</v>
      </c>
      <c r="J92" s="180">
        <f t="shared" si="2"/>
        <v>1.25604E-8</v>
      </c>
      <c r="K92" s="193" t="s">
        <v>183</v>
      </c>
      <c r="L92" s="165"/>
      <c r="M92" s="195"/>
      <c r="N92" s="17"/>
      <c r="O92" s="192"/>
      <c r="P92" s="17"/>
      <c r="Q92" s="143"/>
      <c r="R92" s="143"/>
      <c r="S92" s="143"/>
    </row>
    <row r="93" spans="1:19">
      <c r="A93" s="279"/>
      <c r="B93" s="269"/>
      <c r="C93" s="269"/>
      <c r="D93" s="149" t="s">
        <v>119</v>
      </c>
      <c r="E93" s="151" t="s">
        <v>120</v>
      </c>
      <c r="F93" s="151">
        <v>3</v>
      </c>
      <c r="G93" s="151" t="s">
        <v>182</v>
      </c>
      <c r="H93" s="92">
        <v>0.66666666666666696</v>
      </c>
      <c r="I93" s="92">
        <v>2.3333333333333299</v>
      </c>
      <c r="J93" s="180">
        <f t="shared" si="2"/>
        <v>1.25604E-8</v>
      </c>
      <c r="K93" s="193" t="s">
        <v>183</v>
      </c>
      <c r="L93" s="194"/>
      <c r="M93" s="195"/>
      <c r="N93" s="17"/>
      <c r="O93" s="192"/>
      <c r="P93" s="17"/>
      <c r="Q93" s="143"/>
      <c r="R93" s="143"/>
      <c r="S93" s="143"/>
    </row>
    <row r="94" spans="1:19">
      <c r="A94" s="279"/>
      <c r="B94" s="269"/>
      <c r="C94" s="269"/>
      <c r="D94" s="149" t="s">
        <v>121</v>
      </c>
      <c r="E94" s="151" t="s">
        <v>122</v>
      </c>
      <c r="F94" s="151">
        <v>3</v>
      </c>
      <c r="G94" s="151" t="s">
        <v>182</v>
      </c>
      <c r="H94" s="92">
        <v>0.66666666666666696</v>
      </c>
      <c r="I94" s="92">
        <v>2.3333333333333299</v>
      </c>
      <c r="J94" s="180">
        <f t="shared" si="2"/>
        <v>1.25604E-8</v>
      </c>
      <c r="K94" s="193" t="s">
        <v>183</v>
      </c>
      <c r="L94" s="194"/>
      <c r="M94" s="195"/>
      <c r="N94" s="17"/>
      <c r="O94" s="192"/>
      <c r="P94" s="17"/>
      <c r="Q94" s="143"/>
      <c r="R94" s="143"/>
      <c r="S94" s="143"/>
    </row>
    <row r="95" spans="1:19">
      <c r="A95" s="279"/>
      <c r="B95" s="269"/>
      <c r="C95" s="269"/>
      <c r="D95" s="149" t="s">
        <v>123</v>
      </c>
      <c r="E95" s="151" t="s">
        <v>124</v>
      </c>
      <c r="F95" s="151">
        <v>3</v>
      </c>
      <c r="G95" s="151" t="s">
        <v>182</v>
      </c>
      <c r="H95" s="92">
        <v>0.66666666666666696</v>
      </c>
      <c r="I95" s="92">
        <v>2.3333333333333299</v>
      </c>
      <c r="J95" s="180">
        <f t="shared" si="2"/>
        <v>1.25604E-8</v>
      </c>
      <c r="K95" s="193" t="s">
        <v>183</v>
      </c>
      <c r="L95" s="194"/>
      <c r="M95" s="195"/>
      <c r="N95" s="17"/>
      <c r="O95" s="192"/>
      <c r="P95" s="17"/>
      <c r="Q95" s="143"/>
      <c r="R95" s="143"/>
      <c r="S95" s="143"/>
    </row>
    <row r="96" spans="1:19">
      <c r="A96" s="279"/>
      <c r="B96" s="269"/>
      <c r="C96" s="269" t="s">
        <v>125</v>
      </c>
      <c r="D96" s="149" t="s">
        <v>126</v>
      </c>
      <c r="E96" s="151" t="s">
        <v>127</v>
      </c>
      <c r="F96" s="151">
        <v>1</v>
      </c>
      <c r="G96" s="151" t="s">
        <v>182</v>
      </c>
      <c r="H96" s="92">
        <v>0.7</v>
      </c>
      <c r="I96" s="92">
        <v>2</v>
      </c>
      <c r="J96" s="180">
        <f t="shared" si="2"/>
        <v>4.1867999999999996E-9</v>
      </c>
      <c r="K96" s="193" t="s">
        <v>183</v>
      </c>
      <c r="L96" s="194"/>
      <c r="M96" s="195"/>
      <c r="N96" s="17"/>
      <c r="O96" s="192"/>
      <c r="P96" s="17"/>
      <c r="Q96" s="143"/>
      <c r="R96" s="143"/>
      <c r="S96" s="143"/>
    </row>
    <row r="97" spans="1:19" s="140" customFormat="1">
      <c r="A97" s="280"/>
      <c r="B97" s="277"/>
      <c r="C97" s="277"/>
      <c r="D97" s="153" t="s">
        <v>128</v>
      </c>
      <c r="E97" s="153" t="s">
        <v>101</v>
      </c>
      <c r="F97" s="153">
        <v>1</v>
      </c>
      <c r="G97" s="153" t="s">
        <v>182</v>
      </c>
      <c r="H97" s="154">
        <v>0.7</v>
      </c>
      <c r="I97" s="154">
        <v>2</v>
      </c>
      <c r="J97" s="154">
        <f t="shared" si="2"/>
        <v>4.1867999999999996E-9</v>
      </c>
      <c r="K97" s="171" t="s">
        <v>183</v>
      </c>
      <c r="L97" s="198" t="s">
        <v>129</v>
      </c>
      <c r="M97" s="199">
        <v>9310</v>
      </c>
      <c r="N97" s="173" t="s">
        <v>130</v>
      </c>
      <c r="O97" s="200">
        <f>J97*M97</f>
        <v>3.8979108000000003E-5</v>
      </c>
      <c r="P97" s="173" t="s">
        <v>186</v>
      </c>
    </row>
    <row r="98" spans="1:19">
      <c r="A98" s="279"/>
      <c r="B98" s="269"/>
      <c r="C98" s="269"/>
      <c r="D98" s="149" t="s">
        <v>132</v>
      </c>
      <c r="E98" s="151" t="s">
        <v>133</v>
      </c>
      <c r="F98" s="151">
        <v>1</v>
      </c>
      <c r="G98" s="151" t="s">
        <v>182</v>
      </c>
      <c r="H98" s="92">
        <v>0.7</v>
      </c>
      <c r="I98" s="92">
        <v>2</v>
      </c>
      <c r="J98" s="180">
        <f t="shared" si="2"/>
        <v>4.1867999999999996E-9</v>
      </c>
      <c r="K98" s="193" t="s">
        <v>183</v>
      </c>
      <c r="L98" s="194"/>
      <c r="M98" s="195"/>
      <c r="N98" s="17"/>
      <c r="O98" s="192"/>
      <c r="P98" s="17"/>
      <c r="Q98" s="143"/>
      <c r="R98" s="143"/>
      <c r="S98" s="143"/>
    </row>
    <row r="99" spans="1:19">
      <c r="A99" s="279"/>
      <c r="B99" s="269"/>
      <c r="C99" s="269"/>
      <c r="D99" s="149" t="s">
        <v>134</v>
      </c>
      <c r="E99" s="151" t="s">
        <v>135</v>
      </c>
      <c r="F99" s="151">
        <v>1</v>
      </c>
      <c r="G99" s="151" t="s">
        <v>182</v>
      </c>
      <c r="H99" s="92">
        <v>0.7</v>
      </c>
      <c r="I99" s="92">
        <v>2</v>
      </c>
      <c r="J99" s="180">
        <f t="shared" si="2"/>
        <v>4.1867999999999996E-9</v>
      </c>
      <c r="K99" s="193" t="s">
        <v>183</v>
      </c>
      <c r="L99" s="194"/>
      <c r="M99" s="195"/>
      <c r="N99" s="17"/>
      <c r="O99" s="192"/>
      <c r="P99" s="17"/>
      <c r="Q99" s="143"/>
      <c r="R99" s="143"/>
      <c r="S99" s="143"/>
    </row>
    <row r="100" spans="1:19">
      <c r="A100" s="279"/>
      <c r="B100" s="269"/>
      <c r="C100" s="269"/>
      <c r="D100" s="149" t="s">
        <v>136</v>
      </c>
      <c r="E100" s="151" t="s">
        <v>137</v>
      </c>
      <c r="F100" s="151">
        <v>1</v>
      </c>
      <c r="G100" s="151" t="s">
        <v>182</v>
      </c>
      <c r="H100" s="92">
        <v>0.7</v>
      </c>
      <c r="I100" s="92">
        <v>2</v>
      </c>
      <c r="J100" s="180">
        <f t="shared" si="2"/>
        <v>4.1867999999999996E-9</v>
      </c>
      <c r="K100" s="193" t="s">
        <v>183</v>
      </c>
      <c r="L100" s="194"/>
      <c r="M100" s="195"/>
      <c r="N100" s="17"/>
      <c r="O100" s="192"/>
      <c r="P100" s="17"/>
      <c r="Q100" s="143"/>
      <c r="R100" s="143"/>
      <c r="S100" s="143"/>
    </row>
    <row r="101" spans="1:19">
      <c r="A101" s="279"/>
      <c r="B101" s="269"/>
      <c r="C101" s="274" t="s">
        <v>138</v>
      </c>
      <c r="D101" s="149" t="s">
        <v>139</v>
      </c>
      <c r="E101" s="151" t="s">
        <v>140</v>
      </c>
      <c r="F101" s="151">
        <v>30</v>
      </c>
      <c r="G101" s="151" t="s">
        <v>182</v>
      </c>
      <c r="H101" s="92">
        <v>0.66666666666666696</v>
      </c>
      <c r="I101" s="92">
        <v>2.3333333333333299</v>
      </c>
      <c r="J101" s="180">
        <f t="shared" si="2"/>
        <v>1.2560399999999999E-7</v>
      </c>
      <c r="K101" s="193" t="s">
        <v>183</v>
      </c>
      <c r="L101" s="194"/>
      <c r="M101" s="195"/>
      <c r="N101" s="17"/>
      <c r="O101" s="192"/>
      <c r="P101" s="17"/>
      <c r="Q101" s="143"/>
      <c r="R101" s="143"/>
      <c r="S101" s="143"/>
    </row>
    <row r="102" spans="1:19">
      <c r="A102" s="279"/>
      <c r="B102" s="269"/>
      <c r="C102" s="275"/>
      <c r="D102" s="149" t="s">
        <v>141</v>
      </c>
      <c r="E102" s="151" t="s">
        <v>142</v>
      </c>
      <c r="F102" s="151">
        <v>30</v>
      </c>
      <c r="G102" s="151" t="s">
        <v>182</v>
      </c>
      <c r="H102" s="92">
        <v>0.66666666666666696</v>
      </c>
      <c r="I102" s="92">
        <v>2.3333333333333299</v>
      </c>
      <c r="J102" s="180">
        <f t="shared" si="2"/>
        <v>1.2560399999999999E-7</v>
      </c>
      <c r="K102" s="193" t="s">
        <v>183</v>
      </c>
      <c r="L102" s="194"/>
      <c r="M102" s="195"/>
      <c r="N102" s="17"/>
      <c r="O102" s="192"/>
      <c r="P102" s="17"/>
      <c r="Q102" s="143"/>
      <c r="R102" s="143"/>
      <c r="S102" s="143"/>
    </row>
    <row r="103" spans="1:19" ht="26">
      <c r="A103" s="279"/>
      <c r="B103" s="269"/>
      <c r="C103" s="275"/>
      <c r="D103" s="149" t="s">
        <v>143</v>
      </c>
      <c r="E103" s="151" t="s">
        <v>187</v>
      </c>
      <c r="F103" s="151">
        <v>30</v>
      </c>
      <c r="G103" s="151" t="s">
        <v>182</v>
      </c>
      <c r="H103" s="92">
        <v>0.66666666666666696</v>
      </c>
      <c r="I103" s="92">
        <v>2.3333333333333299</v>
      </c>
      <c r="J103" s="180">
        <f t="shared" si="2"/>
        <v>1.2560399999999999E-7</v>
      </c>
      <c r="K103" s="193" t="s">
        <v>183</v>
      </c>
      <c r="L103" s="194"/>
      <c r="M103" s="195"/>
      <c r="N103" s="17"/>
      <c r="O103" s="192"/>
      <c r="P103" s="17"/>
      <c r="Q103" s="143"/>
      <c r="R103" s="143"/>
      <c r="S103" s="143"/>
    </row>
    <row r="104" spans="1:19">
      <c r="A104" s="279"/>
      <c r="B104" s="269"/>
      <c r="C104" s="269" t="s">
        <v>145</v>
      </c>
      <c r="D104" s="149" t="s">
        <v>146</v>
      </c>
      <c r="E104" s="151" t="s">
        <v>147</v>
      </c>
      <c r="F104" s="151">
        <v>30</v>
      </c>
      <c r="G104" s="151" t="s">
        <v>182</v>
      </c>
      <c r="H104" s="92">
        <v>0.66666666666666696</v>
      </c>
      <c r="I104" s="92">
        <v>2.3333333333333299</v>
      </c>
      <c r="J104" s="180">
        <f t="shared" si="2"/>
        <v>1.2560399999999999E-7</v>
      </c>
      <c r="K104" s="193" t="s">
        <v>183</v>
      </c>
      <c r="L104" s="194"/>
      <c r="M104" s="195"/>
      <c r="N104" s="17"/>
      <c r="O104" s="192"/>
      <c r="P104" s="17"/>
      <c r="Q104" s="143"/>
      <c r="R104" s="143"/>
      <c r="S104" s="143"/>
    </row>
    <row r="105" spans="1:19">
      <c r="A105" s="279"/>
      <c r="B105" s="269"/>
      <c r="C105" s="269"/>
      <c r="D105" s="149" t="s">
        <v>148</v>
      </c>
      <c r="E105" s="151" t="s">
        <v>149</v>
      </c>
      <c r="F105" s="151">
        <v>3</v>
      </c>
      <c r="G105" s="151" t="s">
        <v>182</v>
      </c>
      <c r="H105" s="92">
        <v>0.66666666666666696</v>
      </c>
      <c r="I105" s="92">
        <v>5</v>
      </c>
      <c r="J105" s="180">
        <f t="shared" si="2"/>
        <v>1.25604E-8</v>
      </c>
      <c r="K105" s="193" t="s">
        <v>183</v>
      </c>
      <c r="L105" s="194"/>
      <c r="M105" s="195"/>
      <c r="N105" s="17"/>
      <c r="O105" s="192"/>
      <c r="P105" s="17"/>
      <c r="Q105" s="143"/>
      <c r="R105" s="143"/>
      <c r="S105" s="143"/>
    </row>
    <row r="106" spans="1:19">
      <c r="A106" s="279"/>
      <c r="B106" s="269"/>
      <c r="C106" s="269"/>
      <c r="D106" s="149" t="s">
        <v>150</v>
      </c>
      <c r="E106" s="151" t="s">
        <v>151</v>
      </c>
      <c r="F106" s="151">
        <v>200</v>
      </c>
      <c r="G106" s="151" t="s">
        <v>182</v>
      </c>
      <c r="H106" s="92">
        <v>0.65</v>
      </c>
      <c r="I106" s="92">
        <v>2</v>
      </c>
      <c r="J106" s="180">
        <f t="shared" si="2"/>
        <v>8.3735999999999998E-7</v>
      </c>
      <c r="K106" s="193" t="s">
        <v>183</v>
      </c>
      <c r="L106" s="194"/>
      <c r="M106" s="195"/>
      <c r="N106" s="17"/>
      <c r="O106" s="192"/>
      <c r="P106" s="17"/>
      <c r="Q106" s="143"/>
      <c r="R106" s="143"/>
      <c r="S106" s="143"/>
    </row>
    <row r="107" spans="1:19">
      <c r="A107" s="279"/>
      <c r="B107" s="269"/>
      <c r="C107" s="269"/>
      <c r="D107" s="149" t="s">
        <v>152</v>
      </c>
      <c r="E107" s="151" t="s">
        <v>153</v>
      </c>
      <c r="F107" s="151">
        <v>30</v>
      </c>
      <c r="G107" s="151" t="s">
        <v>182</v>
      </c>
      <c r="H107" s="92">
        <v>0.65</v>
      </c>
      <c r="I107" s="92">
        <v>2</v>
      </c>
      <c r="J107" s="180">
        <f t="shared" si="2"/>
        <v>1.2560399999999999E-7</v>
      </c>
      <c r="K107" s="193" t="s">
        <v>183</v>
      </c>
      <c r="L107" s="194"/>
      <c r="M107" s="195"/>
      <c r="N107" s="17"/>
      <c r="O107" s="192"/>
      <c r="P107" s="17"/>
      <c r="Q107" s="143"/>
      <c r="R107" s="143"/>
      <c r="S107" s="143"/>
    </row>
    <row r="108" spans="1:19">
      <c r="A108" s="279"/>
      <c r="B108" s="269"/>
      <c r="C108" s="269"/>
      <c r="D108" s="149" t="s">
        <v>154</v>
      </c>
      <c r="E108" s="151" t="s">
        <v>155</v>
      </c>
      <c r="F108" s="151">
        <v>3</v>
      </c>
      <c r="G108" s="151" t="s">
        <v>182</v>
      </c>
      <c r="H108" s="92">
        <v>0.66666666666666696</v>
      </c>
      <c r="I108" s="92">
        <v>2.3333333333333299</v>
      </c>
      <c r="J108" s="180">
        <f t="shared" si="2"/>
        <v>1.25604E-8</v>
      </c>
      <c r="K108" s="193" t="s">
        <v>183</v>
      </c>
      <c r="L108" s="194"/>
      <c r="M108" s="196"/>
      <c r="N108" s="17"/>
      <c r="O108" s="192"/>
      <c r="P108" s="17"/>
      <c r="Q108" s="143"/>
      <c r="R108" s="143"/>
      <c r="S108" s="143"/>
    </row>
    <row r="109" spans="1:19">
      <c r="A109" s="279"/>
      <c r="B109" s="269"/>
      <c r="C109" s="269"/>
      <c r="D109" s="149" t="s">
        <v>156</v>
      </c>
      <c r="E109" s="151" t="s">
        <v>157</v>
      </c>
      <c r="F109" s="151">
        <v>3</v>
      </c>
      <c r="G109" s="151" t="s">
        <v>182</v>
      </c>
      <c r="H109" s="92">
        <v>0.66666666666666696</v>
      </c>
      <c r="I109" s="92">
        <v>2.3333333333333299</v>
      </c>
      <c r="J109" s="180">
        <f t="shared" si="2"/>
        <v>1.25604E-8</v>
      </c>
      <c r="K109" s="193" t="s">
        <v>183</v>
      </c>
      <c r="L109" s="194"/>
      <c r="M109" s="195"/>
      <c r="N109" s="17"/>
      <c r="O109" s="192"/>
      <c r="P109" s="17"/>
      <c r="Q109" s="143"/>
      <c r="R109" s="143"/>
      <c r="S109" s="143"/>
    </row>
    <row r="110" spans="1:19">
      <c r="A110" s="279"/>
      <c r="B110" s="269"/>
      <c r="C110" s="269"/>
      <c r="D110" s="149" t="s">
        <v>158</v>
      </c>
      <c r="E110" s="151" t="s">
        <v>159</v>
      </c>
      <c r="F110" s="151">
        <v>3</v>
      </c>
      <c r="G110" s="151" t="s">
        <v>182</v>
      </c>
      <c r="H110" s="92">
        <v>0.66666666666666696</v>
      </c>
      <c r="I110" s="92">
        <v>2.3333333333333299</v>
      </c>
      <c r="J110" s="180">
        <f t="shared" si="2"/>
        <v>1.25604E-8</v>
      </c>
      <c r="K110" s="193" t="s">
        <v>183</v>
      </c>
      <c r="L110" s="194"/>
      <c r="M110" s="195"/>
      <c r="N110" s="17"/>
      <c r="O110" s="192"/>
      <c r="P110" s="17"/>
      <c r="Q110" s="143"/>
      <c r="R110" s="143"/>
      <c r="S110" s="143"/>
    </row>
    <row r="111" spans="1:19">
      <c r="A111" s="279"/>
      <c r="B111" s="269"/>
      <c r="C111" s="269"/>
      <c r="D111" s="149" t="s">
        <v>160</v>
      </c>
      <c r="E111" s="151" t="s">
        <v>161</v>
      </c>
      <c r="F111" s="151">
        <v>1</v>
      </c>
      <c r="G111" s="151" t="s">
        <v>182</v>
      </c>
      <c r="H111" s="92">
        <v>0.7</v>
      </c>
      <c r="I111" s="92">
        <v>2</v>
      </c>
      <c r="J111" s="180">
        <f t="shared" si="2"/>
        <v>4.1867999999999996E-9</v>
      </c>
      <c r="K111" s="193" t="s">
        <v>183</v>
      </c>
      <c r="L111" s="194"/>
      <c r="M111" s="195"/>
      <c r="N111" s="17"/>
      <c r="O111" s="192"/>
      <c r="P111" s="17"/>
      <c r="Q111" s="143"/>
      <c r="R111" s="143"/>
      <c r="S111" s="143"/>
    </row>
    <row r="112" spans="1:19">
      <c r="A112" s="279"/>
      <c r="B112" s="269"/>
      <c r="C112" s="269"/>
      <c r="D112" s="149" t="s">
        <v>162</v>
      </c>
      <c r="E112" s="151" t="s">
        <v>163</v>
      </c>
      <c r="F112" s="151">
        <v>1</v>
      </c>
      <c r="G112" s="151" t="s">
        <v>182</v>
      </c>
      <c r="H112" s="92">
        <v>0.7</v>
      </c>
      <c r="I112" s="92">
        <v>2</v>
      </c>
      <c r="J112" s="180">
        <f t="shared" si="2"/>
        <v>4.1867999999999996E-9</v>
      </c>
      <c r="K112" s="193" t="s">
        <v>183</v>
      </c>
      <c r="L112" s="194"/>
      <c r="M112" s="195"/>
      <c r="N112" s="17"/>
      <c r="O112" s="192"/>
      <c r="P112" s="17"/>
      <c r="Q112" s="143"/>
      <c r="R112" s="143"/>
      <c r="S112" s="143"/>
    </row>
    <row r="113" spans="1:19">
      <c r="A113" s="279"/>
      <c r="B113" s="269"/>
      <c r="C113" s="269"/>
      <c r="D113" s="149" t="s">
        <v>164</v>
      </c>
      <c r="E113" s="151" t="s">
        <v>165</v>
      </c>
      <c r="F113" s="151">
        <v>1</v>
      </c>
      <c r="G113" s="151" t="s">
        <v>182</v>
      </c>
      <c r="H113" s="92">
        <v>0.7</v>
      </c>
      <c r="I113" s="92">
        <v>2</v>
      </c>
      <c r="J113" s="180">
        <f t="shared" si="2"/>
        <v>4.1867999999999996E-9</v>
      </c>
      <c r="K113" s="193" t="s">
        <v>183</v>
      </c>
      <c r="L113" s="194"/>
      <c r="M113" s="195"/>
      <c r="N113" s="17"/>
      <c r="O113" s="192"/>
      <c r="P113" s="17"/>
      <c r="Q113" s="143"/>
      <c r="R113" s="143"/>
      <c r="S113" s="143"/>
    </row>
    <row r="114" spans="1:19" ht="26">
      <c r="A114" s="279"/>
      <c r="B114" s="269" t="s">
        <v>166</v>
      </c>
      <c r="C114" s="269" t="s">
        <v>88</v>
      </c>
      <c r="D114" s="149" t="s">
        <v>91</v>
      </c>
      <c r="E114" s="151" t="s">
        <v>188</v>
      </c>
      <c r="F114" s="151">
        <v>3</v>
      </c>
      <c r="G114" s="151" t="s">
        <v>182</v>
      </c>
      <c r="H114" s="92">
        <v>0.66666666666666696</v>
      </c>
      <c r="I114" s="92">
        <v>2.3333333333333299</v>
      </c>
      <c r="J114" s="180">
        <f t="shared" si="2"/>
        <v>1.25604E-8</v>
      </c>
      <c r="K114" s="193" t="s">
        <v>183</v>
      </c>
      <c r="L114" s="194"/>
      <c r="M114" s="195"/>
      <c r="N114" s="17"/>
      <c r="O114" s="192"/>
      <c r="P114" s="17"/>
      <c r="Q114" s="143"/>
      <c r="R114" s="143"/>
      <c r="S114" s="143"/>
    </row>
    <row r="115" spans="1:19">
      <c r="A115" s="279"/>
      <c r="B115" s="269"/>
      <c r="C115" s="269"/>
      <c r="D115" s="149" t="s">
        <v>93</v>
      </c>
      <c r="E115" s="151" t="s">
        <v>94</v>
      </c>
      <c r="F115" s="151">
        <v>3</v>
      </c>
      <c r="G115" s="151" t="s">
        <v>182</v>
      </c>
      <c r="H115" s="92">
        <v>0.66666666666666696</v>
      </c>
      <c r="I115" s="92">
        <v>2.3333333333333299</v>
      </c>
      <c r="J115" s="180">
        <f t="shared" si="2"/>
        <v>1.25604E-8</v>
      </c>
      <c r="K115" s="193" t="s">
        <v>183</v>
      </c>
      <c r="L115" s="194"/>
      <c r="M115" s="195"/>
      <c r="N115" s="17"/>
      <c r="O115" s="192"/>
      <c r="P115" s="17"/>
      <c r="Q115" s="143"/>
      <c r="R115" s="143"/>
      <c r="S115" s="143"/>
    </row>
    <row r="116" spans="1:19" s="141" customFormat="1">
      <c r="A116" s="281"/>
      <c r="B116" s="270"/>
      <c r="C116" s="270"/>
      <c r="D116" s="155" t="s">
        <v>110</v>
      </c>
      <c r="E116" s="155" t="s">
        <v>111</v>
      </c>
      <c r="F116" s="155">
        <v>25</v>
      </c>
      <c r="G116" s="155" t="s">
        <v>182</v>
      </c>
      <c r="H116" s="156">
        <v>0.69599999999999995</v>
      </c>
      <c r="I116" s="156">
        <v>2.44</v>
      </c>
      <c r="J116" s="156">
        <f t="shared" si="2"/>
        <v>1.0467E-7</v>
      </c>
      <c r="K116" s="176" t="s">
        <v>183</v>
      </c>
      <c r="L116" s="201" t="s">
        <v>167</v>
      </c>
      <c r="M116" s="202">
        <v>10300</v>
      </c>
      <c r="N116" s="178" t="s">
        <v>73</v>
      </c>
      <c r="O116" s="203">
        <f t="shared" ref="O116:O118" si="3">J116*M116</f>
        <v>1.0781009999999999E-3</v>
      </c>
      <c r="P116" s="178" t="s">
        <v>184</v>
      </c>
    </row>
    <row r="117" spans="1:19">
      <c r="A117" s="279"/>
      <c r="B117" s="269"/>
      <c r="C117" s="269"/>
      <c r="D117" s="149" t="s">
        <v>107</v>
      </c>
      <c r="E117" s="151" t="s">
        <v>108</v>
      </c>
      <c r="F117" s="151">
        <v>3.9</v>
      </c>
      <c r="G117" s="151" t="s">
        <v>182</v>
      </c>
      <c r="H117" s="92">
        <v>0.58974358974358998</v>
      </c>
      <c r="I117" s="92">
        <v>1.4358974358974399</v>
      </c>
      <c r="J117" s="180">
        <f t="shared" si="2"/>
        <v>1.6328519999999999E-8</v>
      </c>
      <c r="K117" s="193" t="s">
        <v>183</v>
      </c>
      <c r="L117" s="194" t="s">
        <v>109</v>
      </c>
      <c r="M117" s="196">
        <v>10200</v>
      </c>
      <c r="N117" s="169" t="s">
        <v>73</v>
      </c>
      <c r="O117" s="197">
        <f t="shared" si="3"/>
        <v>1.66550904E-4</v>
      </c>
      <c r="P117" s="17" t="s">
        <v>184</v>
      </c>
      <c r="Q117" s="143"/>
      <c r="R117" s="143"/>
      <c r="S117" s="143"/>
    </row>
    <row r="118" spans="1:19">
      <c r="A118" s="279"/>
      <c r="B118" s="269"/>
      <c r="C118" s="269"/>
      <c r="D118" s="149" t="s">
        <v>168</v>
      </c>
      <c r="E118" s="151" t="s">
        <v>108</v>
      </c>
      <c r="F118" s="151">
        <v>4.1500000000000004</v>
      </c>
      <c r="G118" s="151" t="s">
        <v>182</v>
      </c>
      <c r="H118" s="92">
        <v>0.58974358974358998</v>
      </c>
      <c r="I118" s="92">
        <v>1.4358974358974399</v>
      </c>
      <c r="J118" s="180">
        <f t="shared" ref="J118" si="4">F118*4181.6*10^(-9)*10^(-3)</f>
        <v>1.7353639999999999E-8</v>
      </c>
      <c r="K118" s="193" t="s">
        <v>183</v>
      </c>
      <c r="L118" s="194" t="s">
        <v>109</v>
      </c>
      <c r="M118" s="196">
        <v>10200</v>
      </c>
      <c r="N118" s="169" t="s">
        <v>73</v>
      </c>
      <c r="O118" s="197">
        <f t="shared" si="3"/>
        <v>1.77007128E-4</v>
      </c>
      <c r="P118" s="17" t="s">
        <v>184</v>
      </c>
      <c r="Q118" s="143"/>
      <c r="R118" s="143"/>
      <c r="S118" s="143"/>
    </row>
    <row r="119" spans="1:19">
      <c r="A119" s="279"/>
      <c r="B119" s="269"/>
      <c r="C119" s="269"/>
      <c r="D119" s="149" t="s">
        <v>102</v>
      </c>
      <c r="E119" s="151" t="s">
        <v>169</v>
      </c>
      <c r="F119" s="151">
        <v>3</v>
      </c>
      <c r="G119" s="151" t="s">
        <v>182</v>
      </c>
      <c r="H119" s="92">
        <v>0.66666666666666696</v>
      </c>
      <c r="I119" s="92">
        <v>2.3333333333333299</v>
      </c>
      <c r="J119" s="180">
        <f t="shared" si="2"/>
        <v>1.25604E-8</v>
      </c>
      <c r="K119" s="193" t="s">
        <v>183</v>
      </c>
      <c r="L119" s="194"/>
      <c r="M119" s="195"/>
      <c r="N119" s="169"/>
      <c r="O119" s="197"/>
      <c r="P119" s="17"/>
      <c r="Q119" s="143"/>
      <c r="R119" s="143"/>
      <c r="S119" s="143"/>
    </row>
    <row r="120" spans="1:19">
      <c r="A120" s="279"/>
      <c r="B120" s="269"/>
      <c r="C120" s="269"/>
      <c r="D120" s="149" t="s">
        <v>121</v>
      </c>
      <c r="E120" s="151" t="s">
        <v>122</v>
      </c>
      <c r="F120" s="151">
        <v>3</v>
      </c>
      <c r="G120" s="151" t="s">
        <v>182</v>
      </c>
      <c r="H120" s="92">
        <v>0.66666666666666696</v>
      </c>
      <c r="I120" s="92">
        <v>2.3333333333333299</v>
      </c>
      <c r="J120" s="180">
        <f t="shared" si="2"/>
        <v>1.25604E-8</v>
      </c>
      <c r="K120" s="193" t="s">
        <v>183</v>
      </c>
      <c r="L120" s="194"/>
      <c r="M120" s="195"/>
      <c r="N120" s="17"/>
      <c r="O120" s="204"/>
      <c r="P120" s="17"/>
      <c r="Q120" s="143"/>
      <c r="R120" s="143"/>
      <c r="S120" s="143"/>
    </row>
    <row r="121" spans="1:19">
      <c r="A121" s="279"/>
      <c r="B121" s="269"/>
      <c r="C121" s="269"/>
      <c r="D121" s="149" t="s">
        <v>114</v>
      </c>
      <c r="E121" s="151" t="s">
        <v>115</v>
      </c>
      <c r="F121" s="151">
        <v>62</v>
      </c>
      <c r="G121" s="151" t="s">
        <v>182</v>
      </c>
      <c r="H121" s="92" t="s">
        <v>189</v>
      </c>
      <c r="I121" s="92" t="s">
        <v>189</v>
      </c>
      <c r="J121" s="180">
        <f t="shared" si="2"/>
        <v>2.5958159999999998E-7</v>
      </c>
      <c r="K121" s="193" t="s">
        <v>183</v>
      </c>
      <c r="L121" s="194"/>
      <c r="M121" s="196"/>
      <c r="N121" s="17"/>
      <c r="O121" s="197"/>
      <c r="P121" s="17"/>
      <c r="Q121" s="143"/>
      <c r="R121" s="143"/>
      <c r="S121" s="143"/>
    </row>
    <row r="122" spans="1:19">
      <c r="A122" s="279"/>
      <c r="B122" s="269"/>
      <c r="C122" s="269"/>
      <c r="D122" s="149" t="s">
        <v>100</v>
      </c>
      <c r="E122" s="151" t="s">
        <v>171</v>
      </c>
      <c r="F122" s="151">
        <v>92</v>
      </c>
      <c r="G122" s="151" t="s">
        <v>182</v>
      </c>
      <c r="H122" s="92">
        <v>0.45652173913043498</v>
      </c>
      <c r="I122" s="92">
        <v>15.7391304347826</v>
      </c>
      <c r="J122" s="180">
        <f t="shared" si="2"/>
        <v>3.851856E-7</v>
      </c>
      <c r="K122" s="193" t="s">
        <v>183</v>
      </c>
      <c r="L122" s="194"/>
      <c r="M122" s="196"/>
      <c r="N122" s="17"/>
      <c r="O122" s="204"/>
      <c r="P122" s="17"/>
      <c r="Q122" s="143"/>
      <c r="R122" s="143"/>
      <c r="S122" s="143"/>
    </row>
    <row r="123" spans="1:19" ht="15.5">
      <c r="A123" s="13"/>
      <c r="B123" s="157"/>
      <c r="C123" s="157"/>
      <c r="D123" s="157"/>
      <c r="E123" s="157"/>
      <c r="F123" s="157"/>
      <c r="G123" s="157"/>
      <c r="H123" s="157"/>
      <c r="I123" s="157"/>
      <c r="J123" s="157"/>
      <c r="K123" s="181"/>
      <c r="L123" s="181"/>
      <c r="M123" s="182"/>
      <c r="N123" s="157"/>
      <c r="O123" s="157"/>
      <c r="P123" s="157"/>
      <c r="Q123" s="157"/>
      <c r="R123" s="157"/>
      <c r="S123" s="157"/>
    </row>
    <row r="124" spans="1:19">
      <c r="A124" s="60"/>
      <c r="B124" s="60"/>
      <c r="C124" s="60"/>
      <c r="D124" s="60"/>
      <c r="E124" s="60"/>
      <c r="F124" s="60"/>
      <c r="G124" s="60"/>
      <c r="H124" s="60"/>
      <c r="I124" s="60"/>
      <c r="J124" s="60"/>
      <c r="K124" s="185"/>
      <c r="L124" s="185"/>
      <c r="M124" s="186"/>
      <c r="N124" s="60"/>
      <c r="O124" s="143"/>
      <c r="P124" s="143"/>
      <c r="Q124" s="60"/>
      <c r="R124" s="60"/>
      <c r="S124" s="60"/>
    </row>
    <row r="125" spans="1:19">
      <c r="A125" s="143" t="s">
        <v>190</v>
      </c>
      <c r="O125" s="205"/>
      <c r="P125" s="205"/>
      <c r="Q125" s="143"/>
      <c r="R125" s="143"/>
      <c r="S125" s="143"/>
    </row>
    <row r="126" spans="1:19">
      <c r="A126" s="274" t="s">
        <v>31</v>
      </c>
      <c r="B126" s="274" t="s">
        <v>32</v>
      </c>
      <c r="C126" s="274" t="s">
        <v>33</v>
      </c>
      <c r="D126" s="274" t="s">
        <v>34</v>
      </c>
      <c r="E126" s="274" t="s">
        <v>35</v>
      </c>
      <c r="F126" s="269" t="s">
        <v>36</v>
      </c>
      <c r="G126" s="269"/>
      <c r="H126" s="189" t="s">
        <v>37</v>
      </c>
      <c r="I126" s="189" t="s">
        <v>176</v>
      </c>
      <c r="J126" s="282" t="s">
        <v>177</v>
      </c>
      <c r="K126" s="283"/>
      <c r="L126" s="284" t="s">
        <v>42</v>
      </c>
      <c r="M126" s="285"/>
      <c r="N126" s="285"/>
      <c r="O126" s="286"/>
      <c r="P126" s="287"/>
      <c r="Q126" s="143"/>
      <c r="R126" s="143"/>
      <c r="S126" s="143"/>
    </row>
    <row r="127" spans="1:19">
      <c r="A127" s="275"/>
      <c r="B127" s="275"/>
      <c r="C127" s="275"/>
      <c r="D127" s="275"/>
      <c r="E127" s="275"/>
      <c r="F127" s="282" t="s">
        <v>191</v>
      </c>
      <c r="G127" s="283"/>
      <c r="H127" s="282" t="s">
        <v>192</v>
      </c>
      <c r="I127" s="283"/>
      <c r="J127" s="282" t="s">
        <v>47</v>
      </c>
      <c r="K127" s="283"/>
      <c r="L127" s="288" t="s">
        <v>48</v>
      </c>
      <c r="M127" s="286"/>
      <c r="N127" s="287"/>
      <c r="O127" s="286" t="s">
        <v>49</v>
      </c>
      <c r="P127" s="287"/>
      <c r="Q127" s="143"/>
      <c r="R127" s="143"/>
      <c r="S127" s="143"/>
    </row>
    <row r="128" spans="1:19">
      <c r="A128" s="276"/>
      <c r="B128" s="276"/>
      <c r="C128" s="276"/>
      <c r="D128" s="276"/>
      <c r="E128" s="276"/>
      <c r="F128" s="149" t="s">
        <v>193</v>
      </c>
      <c r="G128" s="149" t="s">
        <v>51</v>
      </c>
      <c r="H128" s="149" t="s">
        <v>194</v>
      </c>
      <c r="I128" s="149" t="s">
        <v>195</v>
      </c>
      <c r="J128" s="149" t="s">
        <v>47</v>
      </c>
      <c r="K128" s="193" t="s">
        <v>51</v>
      </c>
      <c r="L128" s="206" t="s">
        <v>34</v>
      </c>
      <c r="M128" s="207" t="s">
        <v>48</v>
      </c>
      <c r="N128" s="21" t="s">
        <v>55</v>
      </c>
      <c r="O128" s="14" t="s">
        <v>56</v>
      </c>
      <c r="P128" s="28" t="s">
        <v>51</v>
      </c>
      <c r="Q128" s="143"/>
      <c r="R128" s="143"/>
      <c r="S128" s="143"/>
    </row>
    <row r="129" spans="1:19">
      <c r="A129" s="279" t="s">
        <v>196</v>
      </c>
      <c r="B129" s="269" t="s">
        <v>58</v>
      </c>
      <c r="C129" s="269" t="s">
        <v>59</v>
      </c>
      <c r="D129" s="150" t="s">
        <v>60</v>
      </c>
      <c r="E129" s="149" t="s">
        <v>61</v>
      </c>
      <c r="F129" s="150">
        <v>1.5</v>
      </c>
      <c r="G129" s="150" t="s">
        <v>197</v>
      </c>
      <c r="H129" s="150">
        <v>0.66666666666666696</v>
      </c>
      <c r="I129" s="150">
        <v>2.3333333333333299</v>
      </c>
      <c r="J129" s="180">
        <f t="shared" ref="J129:J183" si="5">F129*4186.8*10^(-9)*10^(-3)</f>
        <v>6.2801999999999999E-9</v>
      </c>
      <c r="K129" s="193" t="s">
        <v>198</v>
      </c>
      <c r="L129" s="210"/>
      <c r="M129" s="211"/>
      <c r="N129" s="15"/>
      <c r="O129" s="212"/>
      <c r="P129" s="15"/>
      <c r="Q129" s="143"/>
      <c r="R129" s="143"/>
      <c r="S129" s="143"/>
    </row>
    <row r="130" spans="1:19">
      <c r="A130" s="279"/>
      <c r="B130" s="269"/>
      <c r="C130" s="269"/>
      <c r="D130" s="150" t="s">
        <v>65</v>
      </c>
      <c r="E130" s="149" t="s">
        <v>61</v>
      </c>
      <c r="F130" s="150">
        <v>1.5</v>
      </c>
      <c r="G130" s="150" t="s">
        <v>197</v>
      </c>
      <c r="H130" s="150">
        <v>0.66666666666666696</v>
      </c>
      <c r="I130" s="150">
        <v>2.3333333333333299</v>
      </c>
      <c r="J130" s="180">
        <f t="shared" si="5"/>
        <v>6.2801999999999999E-9</v>
      </c>
      <c r="K130" s="193" t="s">
        <v>198</v>
      </c>
      <c r="L130" s="210"/>
      <c r="M130" s="213"/>
      <c r="N130" s="15"/>
      <c r="O130" s="197"/>
      <c r="P130" s="15"/>
      <c r="Q130" s="143"/>
      <c r="R130" s="143"/>
      <c r="S130" s="143"/>
    </row>
    <row r="131" spans="1:19">
      <c r="A131" s="279"/>
      <c r="B131" s="269"/>
      <c r="C131" s="269"/>
      <c r="D131" s="150" t="s">
        <v>66</v>
      </c>
      <c r="E131" s="149" t="s">
        <v>61</v>
      </c>
      <c r="F131" s="150">
        <v>1.5</v>
      </c>
      <c r="G131" s="150" t="s">
        <v>197</v>
      </c>
      <c r="H131" s="150">
        <v>0.66666666666666696</v>
      </c>
      <c r="I131" s="150">
        <v>2.3333333333333299</v>
      </c>
      <c r="J131" s="180">
        <f t="shared" si="5"/>
        <v>6.2801999999999999E-9</v>
      </c>
      <c r="K131" s="193" t="s">
        <v>198</v>
      </c>
      <c r="L131" s="210"/>
      <c r="M131" s="211"/>
      <c r="N131" s="15"/>
      <c r="O131" s="212"/>
      <c r="P131" s="15"/>
      <c r="Q131" s="143"/>
      <c r="R131" s="143"/>
      <c r="S131" s="143"/>
    </row>
    <row r="132" spans="1:19">
      <c r="A132" s="279"/>
      <c r="B132" s="269"/>
      <c r="C132" s="269"/>
      <c r="D132" s="149" t="s">
        <v>67</v>
      </c>
      <c r="E132" s="149" t="s">
        <v>68</v>
      </c>
      <c r="F132" s="150">
        <v>1.5</v>
      </c>
      <c r="G132" s="150" t="s">
        <v>197</v>
      </c>
      <c r="H132" s="150">
        <v>0.66666666666666696</v>
      </c>
      <c r="I132" s="150">
        <v>2.3333333333333299</v>
      </c>
      <c r="J132" s="180">
        <f t="shared" si="5"/>
        <v>6.2801999999999999E-9</v>
      </c>
      <c r="K132" s="193" t="s">
        <v>198</v>
      </c>
      <c r="L132" s="210"/>
      <c r="M132" s="211"/>
      <c r="N132" s="15"/>
      <c r="O132" s="212"/>
      <c r="P132" s="15"/>
      <c r="Q132" s="143"/>
      <c r="R132" s="143"/>
      <c r="S132" s="143"/>
    </row>
    <row r="133" spans="1:19">
      <c r="A133" s="279"/>
      <c r="B133" s="269"/>
      <c r="C133" s="269"/>
      <c r="D133" s="149" t="s">
        <v>69</v>
      </c>
      <c r="E133" s="149" t="s">
        <v>70</v>
      </c>
      <c r="F133" s="149">
        <v>1.5</v>
      </c>
      <c r="G133" s="150" t="s">
        <v>197</v>
      </c>
      <c r="H133" s="150">
        <v>0.66666666666666696</v>
      </c>
      <c r="I133" s="150">
        <v>2.3333333333333299</v>
      </c>
      <c r="J133" s="180">
        <f t="shared" si="5"/>
        <v>6.2801999999999999E-9</v>
      </c>
      <c r="K133" s="193" t="s">
        <v>198</v>
      </c>
      <c r="L133" s="210"/>
      <c r="M133" s="213"/>
      <c r="N133" s="15"/>
      <c r="O133" s="214"/>
      <c r="P133" s="15"/>
      <c r="Q133" s="143"/>
      <c r="R133" s="143"/>
      <c r="S133" s="143"/>
    </row>
    <row r="134" spans="1:19">
      <c r="A134" s="279"/>
      <c r="B134" s="269"/>
      <c r="C134" s="269"/>
      <c r="D134" s="149" t="s">
        <v>71</v>
      </c>
      <c r="E134" s="149" t="s">
        <v>61</v>
      </c>
      <c r="F134" s="149">
        <v>1.5</v>
      </c>
      <c r="G134" s="150" t="s">
        <v>197</v>
      </c>
      <c r="H134" s="150">
        <v>0.66666666666666696</v>
      </c>
      <c r="I134" s="150">
        <v>2.3333333333333299</v>
      </c>
      <c r="J134" s="180">
        <f t="shared" si="5"/>
        <v>6.2801999999999999E-9</v>
      </c>
      <c r="K134" s="193" t="s">
        <v>198</v>
      </c>
      <c r="L134" s="210" t="s">
        <v>72</v>
      </c>
      <c r="M134" s="211">
        <v>4674</v>
      </c>
      <c r="N134" s="15" t="s">
        <v>73</v>
      </c>
      <c r="O134" s="197">
        <f>J134*M134</f>
        <v>2.93536548E-5</v>
      </c>
      <c r="P134" s="15" t="s">
        <v>199</v>
      </c>
      <c r="Q134" s="143"/>
      <c r="R134" s="143"/>
      <c r="S134" s="143"/>
    </row>
    <row r="135" spans="1:19">
      <c r="A135" s="279"/>
      <c r="B135" s="269"/>
      <c r="C135" s="269"/>
      <c r="D135" s="149" t="s">
        <v>75</v>
      </c>
      <c r="E135" s="149" t="s">
        <v>76</v>
      </c>
      <c r="F135" s="149">
        <v>1.5</v>
      </c>
      <c r="G135" s="150" t="s">
        <v>197</v>
      </c>
      <c r="H135" s="150">
        <v>0.66666666666666696</v>
      </c>
      <c r="I135" s="150">
        <v>2.3333333333333299</v>
      </c>
      <c r="J135" s="180">
        <f t="shared" si="5"/>
        <v>6.2801999999999999E-9</v>
      </c>
      <c r="K135" s="193" t="s">
        <v>198</v>
      </c>
      <c r="L135" s="210"/>
      <c r="M135" s="211"/>
      <c r="N135" s="15"/>
      <c r="O135" s="212"/>
      <c r="P135" s="15"/>
      <c r="Q135" s="143"/>
      <c r="R135" s="143"/>
      <c r="S135" s="143"/>
    </row>
    <row r="136" spans="1:19">
      <c r="A136" s="279"/>
      <c r="B136" s="269"/>
      <c r="C136" s="269"/>
      <c r="D136" s="149" t="s">
        <v>77</v>
      </c>
      <c r="E136" s="149" t="s">
        <v>78</v>
      </c>
      <c r="F136" s="149">
        <v>1.5</v>
      </c>
      <c r="G136" s="150" t="s">
        <v>197</v>
      </c>
      <c r="H136" s="150">
        <v>0.66666666666666696</v>
      </c>
      <c r="I136" s="150">
        <v>2.3333333333333299</v>
      </c>
      <c r="J136" s="180">
        <f t="shared" si="5"/>
        <v>6.2801999999999999E-9</v>
      </c>
      <c r="K136" s="193" t="s">
        <v>198</v>
      </c>
      <c r="L136" s="210"/>
      <c r="M136" s="211"/>
      <c r="N136" s="15"/>
      <c r="O136" s="212"/>
      <c r="P136" s="15"/>
      <c r="Q136" s="143"/>
      <c r="R136" s="143"/>
      <c r="S136" s="143"/>
    </row>
    <row r="137" spans="1:19">
      <c r="A137" s="279"/>
      <c r="B137" s="269"/>
      <c r="C137" s="269"/>
      <c r="D137" s="149" t="s">
        <v>79</v>
      </c>
      <c r="E137" s="149" t="s">
        <v>80</v>
      </c>
      <c r="F137" s="149">
        <v>1.5</v>
      </c>
      <c r="G137" s="150" t="s">
        <v>197</v>
      </c>
      <c r="H137" s="150">
        <v>0.66666666666666696</v>
      </c>
      <c r="I137" s="150">
        <v>2.3333333333333299</v>
      </c>
      <c r="J137" s="180">
        <f t="shared" si="5"/>
        <v>6.2801999999999999E-9</v>
      </c>
      <c r="K137" s="193" t="s">
        <v>198</v>
      </c>
      <c r="L137" s="210"/>
      <c r="M137" s="211"/>
      <c r="N137" s="15"/>
      <c r="O137" s="212"/>
      <c r="P137" s="15"/>
      <c r="Q137" s="143"/>
      <c r="R137" s="143"/>
      <c r="S137" s="143"/>
    </row>
    <row r="138" spans="1:19">
      <c r="A138" s="279"/>
      <c r="B138" s="269"/>
      <c r="C138" s="269"/>
      <c r="D138" s="149" t="s">
        <v>81</v>
      </c>
      <c r="E138" s="149" t="s">
        <v>82</v>
      </c>
      <c r="F138" s="149">
        <v>1.5</v>
      </c>
      <c r="G138" s="150" t="s">
        <v>197</v>
      </c>
      <c r="H138" s="150">
        <v>0.66666666666666696</v>
      </c>
      <c r="I138" s="150">
        <v>2.3333333333333299</v>
      </c>
      <c r="J138" s="180">
        <f t="shared" si="5"/>
        <v>6.2801999999999999E-9</v>
      </c>
      <c r="K138" s="193" t="s">
        <v>198</v>
      </c>
      <c r="L138" s="210"/>
      <c r="M138" s="211"/>
      <c r="N138" s="15"/>
      <c r="O138" s="212"/>
      <c r="P138" s="15"/>
      <c r="Q138" s="143"/>
      <c r="R138" s="143"/>
      <c r="S138" s="143"/>
    </row>
    <row r="139" spans="1:19">
      <c r="A139" s="279"/>
      <c r="B139" s="269"/>
      <c r="C139" s="269"/>
      <c r="D139" s="149" t="s">
        <v>83</v>
      </c>
      <c r="E139" s="149" t="s">
        <v>84</v>
      </c>
      <c r="F139" s="149">
        <v>1.5</v>
      </c>
      <c r="G139" s="150" t="s">
        <v>197</v>
      </c>
      <c r="H139" s="150">
        <v>0.66666666666666696</v>
      </c>
      <c r="I139" s="150">
        <v>2.3333333333333299</v>
      </c>
      <c r="J139" s="180">
        <f t="shared" si="5"/>
        <v>6.2801999999999999E-9</v>
      </c>
      <c r="K139" s="193" t="s">
        <v>198</v>
      </c>
      <c r="L139" s="210"/>
      <c r="M139" s="211"/>
      <c r="N139" s="15"/>
      <c r="O139" s="212"/>
      <c r="P139" s="15"/>
      <c r="Q139" s="143"/>
      <c r="R139" s="143"/>
      <c r="S139" s="143"/>
    </row>
    <row r="140" spans="1:19">
      <c r="A140" s="279"/>
      <c r="B140" s="269"/>
      <c r="C140" s="269"/>
      <c r="D140" s="149" t="s">
        <v>85</v>
      </c>
      <c r="E140" s="149" t="s">
        <v>86</v>
      </c>
      <c r="F140" s="149">
        <v>1.5</v>
      </c>
      <c r="G140" s="150" t="s">
        <v>197</v>
      </c>
      <c r="H140" s="150">
        <v>0.66666666666666696</v>
      </c>
      <c r="I140" s="150">
        <v>2.3333333333333299</v>
      </c>
      <c r="J140" s="180">
        <f t="shared" si="5"/>
        <v>6.2801999999999999E-9</v>
      </c>
      <c r="K140" s="193" t="s">
        <v>198</v>
      </c>
      <c r="L140" s="215" t="s">
        <v>87</v>
      </c>
      <c r="M140" s="213"/>
      <c r="N140" s="15"/>
      <c r="O140" s="197"/>
      <c r="P140" s="15"/>
      <c r="Q140" s="143"/>
      <c r="R140" s="143"/>
      <c r="S140" s="143"/>
    </row>
    <row r="141" spans="1:19">
      <c r="A141" s="279"/>
      <c r="B141" s="269"/>
      <c r="C141" s="269" t="s">
        <v>88</v>
      </c>
      <c r="D141" s="149" t="s">
        <v>89</v>
      </c>
      <c r="E141" s="149" t="s">
        <v>90</v>
      </c>
      <c r="F141" s="149">
        <v>0.6</v>
      </c>
      <c r="G141" s="150" t="s">
        <v>197</v>
      </c>
      <c r="H141" s="150">
        <v>0.66666666666666696</v>
      </c>
      <c r="I141" s="150">
        <v>2.3333333333333299</v>
      </c>
      <c r="J141" s="180">
        <f t="shared" si="5"/>
        <v>2.5120799999999999E-9</v>
      </c>
      <c r="K141" s="193" t="s">
        <v>198</v>
      </c>
      <c r="L141" s="210"/>
      <c r="M141" s="211"/>
      <c r="N141" s="15"/>
      <c r="O141" s="212"/>
      <c r="P141" s="15"/>
      <c r="Q141" s="143"/>
      <c r="R141" s="143"/>
      <c r="S141" s="143"/>
    </row>
    <row r="142" spans="1:19">
      <c r="A142" s="279"/>
      <c r="B142" s="269"/>
      <c r="C142" s="269"/>
      <c r="D142" s="149" t="s">
        <v>91</v>
      </c>
      <c r="E142" s="149" t="s">
        <v>92</v>
      </c>
      <c r="F142" s="149">
        <v>0.6</v>
      </c>
      <c r="G142" s="150" t="s">
        <v>197</v>
      </c>
      <c r="H142" s="150">
        <v>0.66666666666666696</v>
      </c>
      <c r="I142" s="150">
        <v>2.3333333333333299</v>
      </c>
      <c r="J142" s="180">
        <f t="shared" si="5"/>
        <v>2.5120799999999999E-9</v>
      </c>
      <c r="K142" s="193" t="s">
        <v>198</v>
      </c>
      <c r="L142" s="210"/>
      <c r="M142" s="211"/>
      <c r="N142" s="15"/>
      <c r="O142" s="212"/>
      <c r="P142" s="15"/>
      <c r="Q142" s="143"/>
      <c r="R142" s="143"/>
      <c r="S142" s="143"/>
    </row>
    <row r="143" spans="1:19">
      <c r="A143" s="279"/>
      <c r="B143" s="269"/>
      <c r="C143" s="269"/>
      <c r="D143" s="149" t="s">
        <v>93</v>
      </c>
      <c r="E143" s="149" t="s">
        <v>94</v>
      </c>
      <c r="F143" s="149">
        <v>0.6</v>
      </c>
      <c r="G143" s="150" t="s">
        <v>197</v>
      </c>
      <c r="H143" s="150">
        <v>0.66666666666666696</v>
      </c>
      <c r="I143" s="150">
        <v>2.3333333333333299</v>
      </c>
      <c r="J143" s="180">
        <f t="shared" si="5"/>
        <v>2.5120799999999999E-9</v>
      </c>
      <c r="K143" s="193" t="s">
        <v>198</v>
      </c>
      <c r="L143" s="210"/>
      <c r="M143" s="211"/>
      <c r="N143" s="15"/>
      <c r="O143" s="212"/>
      <c r="P143" s="15"/>
      <c r="Q143" s="143"/>
      <c r="R143" s="143"/>
      <c r="S143" s="143"/>
    </row>
    <row r="144" spans="1:19">
      <c r="A144" s="279"/>
      <c r="B144" s="269"/>
      <c r="C144" s="269"/>
      <c r="D144" s="149" t="s">
        <v>95</v>
      </c>
      <c r="E144" s="149" t="s">
        <v>96</v>
      </c>
      <c r="F144" s="149">
        <v>0.6</v>
      </c>
      <c r="G144" s="150" t="s">
        <v>197</v>
      </c>
      <c r="H144" s="150">
        <v>0.66666666666666696</v>
      </c>
      <c r="I144" s="150">
        <v>2.3333333333333299</v>
      </c>
      <c r="J144" s="180">
        <f t="shared" si="5"/>
        <v>2.5120799999999999E-9</v>
      </c>
      <c r="K144" s="193" t="s">
        <v>198</v>
      </c>
      <c r="L144" s="210"/>
      <c r="M144" s="213"/>
      <c r="N144" s="15"/>
      <c r="O144" s="197"/>
      <c r="P144" s="15"/>
      <c r="Q144" s="143"/>
      <c r="R144" s="143"/>
      <c r="S144" s="143"/>
    </row>
    <row r="145" spans="1:19">
      <c r="A145" s="279"/>
      <c r="B145" s="269"/>
      <c r="C145" s="269"/>
      <c r="D145" s="149" t="s">
        <v>98</v>
      </c>
      <c r="E145" s="149" t="s">
        <v>99</v>
      </c>
      <c r="F145" s="149">
        <v>0.6</v>
      </c>
      <c r="G145" s="150" t="s">
        <v>197</v>
      </c>
      <c r="H145" s="150">
        <v>0.66666666666666696</v>
      </c>
      <c r="I145" s="150">
        <v>2.3333333333333299</v>
      </c>
      <c r="J145" s="180">
        <f t="shared" si="5"/>
        <v>2.5120799999999999E-9</v>
      </c>
      <c r="K145" s="193" t="s">
        <v>198</v>
      </c>
      <c r="L145" s="210"/>
      <c r="M145" s="211"/>
      <c r="N145" s="15"/>
      <c r="O145" s="212"/>
      <c r="P145" s="15"/>
      <c r="Q145" s="143"/>
      <c r="R145" s="143"/>
      <c r="S145" s="143"/>
    </row>
    <row r="146" spans="1:19">
      <c r="A146" s="279"/>
      <c r="B146" s="269"/>
      <c r="C146" s="269"/>
      <c r="D146" s="149" t="s">
        <v>100</v>
      </c>
      <c r="E146" s="149" t="s">
        <v>101</v>
      </c>
      <c r="F146" s="149">
        <v>0.6</v>
      </c>
      <c r="G146" s="150" t="s">
        <v>197</v>
      </c>
      <c r="H146" s="150">
        <v>0.66666666666666696</v>
      </c>
      <c r="I146" s="150">
        <v>2.3333333333333299</v>
      </c>
      <c r="J146" s="180">
        <f t="shared" si="5"/>
        <v>2.5120799999999999E-9</v>
      </c>
      <c r="K146" s="193" t="s">
        <v>198</v>
      </c>
      <c r="L146" s="210"/>
      <c r="M146" s="213"/>
      <c r="N146" s="15"/>
      <c r="O146" s="214"/>
      <c r="P146" s="15"/>
      <c r="Q146" s="143"/>
      <c r="R146" s="143"/>
      <c r="S146" s="143"/>
    </row>
    <row r="147" spans="1:19">
      <c r="A147" s="279"/>
      <c r="B147" s="269"/>
      <c r="C147" s="269"/>
      <c r="D147" s="149" t="s">
        <v>102</v>
      </c>
      <c r="E147" s="149" t="s">
        <v>103</v>
      </c>
      <c r="F147" s="149">
        <v>0.6</v>
      </c>
      <c r="G147" s="150" t="s">
        <v>197</v>
      </c>
      <c r="H147" s="150">
        <v>0.66666666666666696</v>
      </c>
      <c r="I147" s="150">
        <v>2.3333333333333299</v>
      </c>
      <c r="J147" s="180">
        <f t="shared" si="5"/>
        <v>2.5120799999999999E-9</v>
      </c>
      <c r="K147" s="193" t="s">
        <v>198</v>
      </c>
      <c r="L147" s="210"/>
      <c r="M147" s="211"/>
      <c r="N147" s="216"/>
      <c r="O147" s="197"/>
      <c r="P147" s="15"/>
      <c r="Q147" s="143"/>
      <c r="R147" s="143"/>
      <c r="S147" s="143"/>
    </row>
    <row r="148" spans="1:19">
      <c r="A148" s="279"/>
      <c r="B148" s="269"/>
      <c r="C148" s="269"/>
      <c r="D148" s="149" t="s">
        <v>105</v>
      </c>
      <c r="E148" s="149" t="s">
        <v>106</v>
      </c>
      <c r="F148" s="149">
        <v>0.6</v>
      </c>
      <c r="G148" s="150" t="s">
        <v>197</v>
      </c>
      <c r="H148" s="150">
        <v>0.66666666666666696</v>
      </c>
      <c r="I148" s="150">
        <v>2.3333333333333299</v>
      </c>
      <c r="J148" s="180">
        <f t="shared" si="5"/>
        <v>2.5120799999999999E-9</v>
      </c>
      <c r="K148" s="193" t="s">
        <v>198</v>
      </c>
      <c r="L148" s="210"/>
      <c r="M148" s="211"/>
      <c r="N148" s="15"/>
      <c r="O148" s="214"/>
      <c r="P148" s="15"/>
      <c r="Q148" s="143"/>
      <c r="R148" s="143"/>
      <c r="S148" s="143"/>
    </row>
    <row r="149" spans="1:19">
      <c r="A149" s="279"/>
      <c r="B149" s="269"/>
      <c r="C149" s="269"/>
      <c r="D149" s="149" t="s">
        <v>107</v>
      </c>
      <c r="E149" s="149" t="s">
        <v>108</v>
      </c>
      <c r="F149" s="149">
        <v>0.6</v>
      </c>
      <c r="G149" s="150" t="s">
        <v>197</v>
      </c>
      <c r="H149" s="150">
        <v>0.66666666666666696</v>
      </c>
      <c r="I149" s="150">
        <v>2.3333333333333299</v>
      </c>
      <c r="J149" s="180">
        <f t="shared" si="5"/>
        <v>2.5120799999999999E-9</v>
      </c>
      <c r="K149" s="193" t="s">
        <v>198</v>
      </c>
      <c r="L149" s="210" t="s">
        <v>109</v>
      </c>
      <c r="M149" s="213">
        <v>10200</v>
      </c>
      <c r="N149" s="216" t="s">
        <v>73</v>
      </c>
      <c r="O149" s="197">
        <f>J149*M149</f>
        <v>2.5623215999999999E-5</v>
      </c>
      <c r="P149" s="15" t="s">
        <v>199</v>
      </c>
      <c r="Q149" s="143"/>
      <c r="R149" s="143"/>
      <c r="S149" s="143"/>
    </row>
    <row r="150" spans="1:19">
      <c r="A150" s="279"/>
      <c r="B150" s="269"/>
      <c r="C150" s="269"/>
      <c r="D150" s="149" t="s">
        <v>110</v>
      </c>
      <c r="E150" s="149" t="s">
        <v>111</v>
      </c>
      <c r="F150" s="149">
        <v>0.6</v>
      </c>
      <c r="G150" s="150" t="s">
        <v>197</v>
      </c>
      <c r="H150" s="150">
        <v>0.66666666666666696</v>
      </c>
      <c r="I150" s="150">
        <v>2.3333333333333299</v>
      </c>
      <c r="J150" s="180">
        <f t="shared" si="5"/>
        <v>2.5120799999999999E-9</v>
      </c>
      <c r="K150" s="193" t="s">
        <v>198</v>
      </c>
      <c r="L150" s="210"/>
      <c r="M150" s="213"/>
      <c r="N150" s="15"/>
      <c r="O150" s="197"/>
      <c r="P150" s="15"/>
      <c r="Q150" s="143"/>
      <c r="R150" s="143"/>
      <c r="S150" s="143"/>
    </row>
    <row r="151" spans="1:19">
      <c r="A151" s="279"/>
      <c r="B151" s="269"/>
      <c r="C151" s="269"/>
      <c r="D151" s="149" t="s">
        <v>112</v>
      </c>
      <c r="E151" s="149" t="s">
        <v>113</v>
      </c>
      <c r="F151" s="149">
        <v>0.6</v>
      </c>
      <c r="G151" s="150" t="s">
        <v>197</v>
      </c>
      <c r="H151" s="150">
        <v>0.66666666666666696</v>
      </c>
      <c r="I151" s="150">
        <v>2.3333333333333299</v>
      </c>
      <c r="J151" s="180">
        <f t="shared" si="5"/>
        <v>2.5120799999999999E-9</v>
      </c>
      <c r="K151" s="193" t="s">
        <v>198</v>
      </c>
      <c r="L151" s="210"/>
      <c r="M151" s="211"/>
      <c r="N151" s="15"/>
      <c r="O151" s="197"/>
      <c r="P151" s="15"/>
      <c r="Q151" s="143"/>
      <c r="R151" s="143"/>
      <c r="S151" s="143"/>
    </row>
    <row r="152" spans="1:19">
      <c r="A152" s="279"/>
      <c r="B152" s="269"/>
      <c r="C152" s="269"/>
      <c r="D152" s="149" t="s">
        <v>114</v>
      </c>
      <c r="E152" s="149" t="s">
        <v>115</v>
      </c>
      <c r="F152" s="149">
        <v>0.1</v>
      </c>
      <c r="G152" s="150" t="s">
        <v>197</v>
      </c>
      <c r="H152" s="150">
        <v>0.7</v>
      </c>
      <c r="I152" s="150">
        <v>2</v>
      </c>
      <c r="J152" s="180">
        <f t="shared" si="5"/>
        <v>4.1868E-10</v>
      </c>
      <c r="K152" s="193" t="s">
        <v>198</v>
      </c>
      <c r="L152" s="210" t="s">
        <v>116</v>
      </c>
      <c r="M152" s="213">
        <v>12000</v>
      </c>
      <c r="N152" s="216" t="s">
        <v>73</v>
      </c>
      <c r="O152" s="197">
        <f>J152*M152</f>
        <v>5.0241599999999999E-6</v>
      </c>
      <c r="P152" s="15" t="s">
        <v>199</v>
      </c>
      <c r="Q152" s="143"/>
      <c r="R152" s="143"/>
      <c r="S152" s="143"/>
    </row>
    <row r="153" spans="1:19">
      <c r="A153" s="279"/>
      <c r="B153" s="269"/>
      <c r="C153" s="269"/>
      <c r="D153" s="149" t="s">
        <v>117</v>
      </c>
      <c r="E153" s="149" t="s">
        <v>118</v>
      </c>
      <c r="F153" s="149">
        <v>0.6</v>
      </c>
      <c r="G153" s="150" t="s">
        <v>197</v>
      </c>
      <c r="H153" s="150">
        <v>0.66666666666666696</v>
      </c>
      <c r="I153" s="150">
        <v>2.3333333333333299</v>
      </c>
      <c r="J153" s="180">
        <f t="shared" si="5"/>
        <v>2.5120799999999999E-9</v>
      </c>
      <c r="K153" s="193" t="s">
        <v>198</v>
      </c>
      <c r="L153" s="210"/>
      <c r="M153" s="211"/>
      <c r="N153" s="15"/>
      <c r="O153" s="212"/>
      <c r="P153" s="15"/>
      <c r="Q153" s="143"/>
      <c r="R153" s="143"/>
      <c r="S153" s="143"/>
    </row>
    <row r="154" spans="1:19">
      <c r="A154" s="279"/>
      <c r="B154" s="269"/>
      <c r="C154" s="269"/>
      <c r="D154" s="149" t="s">
        <v>119</v>
      </c>
      <c r="E154" s="149" t="s">
        <v>120</v>
      </c>
      <c r="F154" s="149">
        <v>0.6</v>
      </c>
      <c r="G154" s="150" t="s">
        <v>197</v>
      </c>
      <c r="H154" s="150">
        <v>0.66666666666666696</v>
      </c>
      <c r="I154" s="150">
        <v>2.3333333333333299</v>
      </c>
      <c r="J154" s="180">
        <f t="shared" si="5"/>
        <v>2.5120799999999999E-9</v>
      </c>
      <c r="K154" s="193" t="s">
        <v>198</v>
      </c>
      <c r="L154" s="210"/>
      <c r="M154" s="211"/>
      <c r="N154" s="15"/>
      <c r="O154" s="212"/>
      <c r="P154" s="15"/>
      <c r="Q154" s="143"/>
      <c r="R154" s="143"/>
      <c r="S154" s="143"/>
    </row>
    <row r="155" spans="1:19">
      <c r="A155" s="279"/>
      <c r="B155" s="269"/>
      <c r="C155" s="269"/>
      <c r="D155" s="149" t="s">
        <v>121</v>
      </c>
      <c r="E155" s="149" t="s">
        <v>122</v>
      </c>
      <c r="F155" s="149">
        <v>0.6</v>
      </c>
      <c r="G155" s="150" t="s">
        <v>197</v>
      </c>
      <c r="H155" s="150">
        <v>0.66666666666666696</v>
      </c>
      <c r="I155" s="150">
        <v>2.3333333333333299</v>
      </c>
      <c r="J155" s="180">
        <f t="shared" si="5"/>
        <v>2.5120799999999999E-9</v>
      </c>
      <c r="K155" s="193" t="s">
        <v>198</v>
      </c>
      <c r="L155" s="210"/>
      <c r="M155" s="211"/>
      <c r="N155" s="15"/>
      <c r="O155" s="212"/>
      <c r="P155" s="15"/>
      <c r="Q155" s="143"/>
      <c r="R155" s="143"/>
      <c r="S155" s="143"/>
    </row>
    <row r="156" spans="1:19">
      <c r="A156" s="279"/>
      <c r="B156" s="269"/>
      <c r="C156" s="269"/>
      <c r="D156" s="149" t="s">
        <v>123</v>
      </c>
      <c r="E156" s="149" t="s">
        <v>124</v>
      </c>
      <c r="F156" s="149">
        <v>0.6</v>
      </c>
      <c r="G156" s="150" t="s">
        <v>197</v>
      </c>
      <c r="H156" s="150">
        <v>0.66666666666666696</v>
      </c>
      <c r="I156" s="150">
        <v>2.3333333333333299</v>
      </c>
      <c r="J156" s="180">
        <f t="shared" si="5"/>
        <v>2.5120799999999999E-9</v>
      </c>
      <c r="K156" s="193" t="s">
        <v>198</v>
      </c>
      <c r="L156" s="210"/>
      <c r="M156" s="211"/>
      <c r="N156" s="15"/>
      <c r="O156" s="212"/>
      <c r="P156" s="15"/>
      <c r="Q156" s="143"/>
      <c r="R156" s="143"/>
      <c r="S156" s="143"/>
    </row>
    <row r="157" spans="1:19">
      <c r="A157" s="279"/>
      <c r="B157" s="269"/>
      <c r="C157" s="269" t="s">
        <v>125</v>
      </c>
      <c r="D157" s="149" t="s">
        <v>126</v>
      </c>
      <c r="E157" s="149" t="s">
        <v>127</v>
      </c>
      <c r="F157" s="149">
        <v>0.1</v>
      </c>
      <c r="G157" s="150" t="s">
        <v>197</v>
      </c>
      <c r="H157" s="150">
        <v>0.7</v>
      </c>
      <c r="I157" s="150">
        <v>2</v>
      </c>
      <c r="J157" s="180">
        <f t="shared" si="5"/>
        <v>4.1868E-10</v>
      </c>
      <c r="K157" s="193" t="s">
        <v>198</v>
      </c>
      <c r="L157" s="210"/>
      <c r="M157" s="211"/>
      <c r="N157" s="15"/>
      <c r="O157" s="212"/>
      <c r="P157" s="15"/>
      <c r="Q157" s="143"/>
      <c r="R157" s="143"/>
      <c r="S157" s="143"/>
    </row>
    <row r="158" spans="1:19" s="140" customFormat="1">
      <c r="A158" s="280"/>
      <c r="B158" s="277"/>
      <c r="C158" s="277"/>
      <c r="D158" s="153" t="s">
        <v>128</v>
      </c>
      <c r="E158" s="153" t="s">
        <v>101</v>
      </c>
      <c r="F158" s="153">
        <v>0.1</v>
      </c>
      <c r="G158" s="154" t="s">
        <v>197</v>
      </c>
      <c r="H158" s="154">
        <v>0.7</v>
      </c>
      <c r="I158" s="154">
        <v>2</v>
      </c>
      <c r="J158" s="154">
        <f t="shared" si="5"/>
        <v>4.1868E-10</v>
      </c>
      <c r="K158" s="171" t="s">
        <v>198</v>
      </c>
      <c r="L158" s="198" t="s">
        <v>129</v>
      </c>
      <c r="M158" s="199">
        <v>9310</v>
      </c>
      <c r="N158" s="173" t="s">
        <v>130</v>
      </c>
      <c r="O158" s="200">
        <f>J158*M158</f>
        <v>3.8979107999999998E-6</v>
      </c>
      <c r="P158" s="173" t="s">
        <v>200</v>
      </c>
    </row>
    <row r="159" spans="1:19">
      <c r="A159" s="279"/>
      <c r="B159" s="269"/>
      <c r="C159" s="269"/>
      <c r="D159" s="149" t="s">
        <v>132</v>
      </c>
      <c r="E159" s="149" t="s">
        <v>133</v>
      </c>
      <c r="F159" s="149">
        <v>0.1</v>
      </c>
      <c r="G159" s="150" t="s">
        <v>197</v>
      </c>
      <c r="H159" s="150">
        <v>0.7</v>
      </c>
      <c r="I159" s="150">
        <v>2</v>
      </c>
      <c r="J159" s="180">
        <f t="shared" si="5"/>
        <v>4.1868E-10</v>
      </c>
      <c r="K159" s="193" t="s">
        <v>198</v>
      </c>
      <c r="L159" s="210"/>
      <c r="M159" s="211"/>
      <c r="N159" s="15"/>
      <c r="O159" s="212"/>
      <c r="P159" s="15"/>
      <c r="Q159" s="143"/>
      <c r="R159" s="143"/>
      <c r="S159" s="143"/>
    </row>
    <row r="160" spans="1:19">
      <c r="A160" s="279"/>
      <c r="B160" s="269"/>
      <c r="C160" s="269"/>
      <c r="D160" s="149" t="s">
        <v>134</v>
      </c>
      <c r="E160" s="149" t="s">
        <v>135</v>
      </c>
      <c r="F160" s="149">
        <v>0.1</v>
      </c>
      <c r="G160" s="150" t="s">
        <v>197</v>
      </c>
      <c r="H160" s="150">
        <v>0.7</v>
      </c>
      <c r="I160" s="150">
        <v>2</v>
      </c>
      <c r="J160" s="180">
        <f t="shared" si="5"/>
        <v>4.1868E-10</v>
      </c>
      <c r="K160" s="193" t="s">
        <v>198</v>
      </c>
      <c r="L160" s="210"/>
      <c r="M160" s="211"/>
      <c r="N160" s="15"/>
      <c r="O160" s="212"/>
      <c r="P160" s="15"/>
      <c r="Q160" s="143"/>
      <c r="R160" s="143"/>
      <c r="S160" s="143"/>
    </row>
    <row r="161" spans="1:19">
      <c r="A161" s="279"/>
      <c r="B161" s="269"/>
      <c r="C161" s="269"/>
      <c r="D161" s="149" t="s">
        <v>136</v>
      </c>
      <c r="E161" s="149" t="s">
        <v>137</v>
      </c>
      <c r="F161" s="149">
        <v>0.1</v>
      </c>
      <c r="G161" s="150" t="s">
        <v>197</v>
      </c>
      <c r="H161" s="150">
        <v>0.7</v>
      </c>
      <c r="I161" s="150">
        <v>2</v>
      </c>
      <c r="J161" s="180">
        <f t="shared" si="5"/>
        <v>4.1868E-10</v>
      </c>
      <c r="K161" s="193" t="s">
        <v>198</v>
      </c>
      <c r="L161" s="210"/>
      <c r="M161" s="211"/>
      <c r="N161" s="15"/>
      <c r="O161" s="212"/>
      <c r="P161" s="15"/>
      <c r="Q161" s="143"/>
      <c r="R161" s="143"/>
      <c r="S161" s="143"/>
    </row>
    <row r="162" spans="1:19">
      <c r="A162" s="279"/>
      <c r="B162" s="269"/>
      <c r="C162" s="274" t="s">
        <v>138</v>
      </c>
      <c r="D162" s="149" t="s">
        <v>139</v>
      </c>
      <c r="E162" s="149" t="s">
        <v>140</v>
      </c>
      <c r="F162" s="149">
        <v>4</v>
      </c>
      <c r="G162" s="150" t="s">
        <v>197</v>
      </c>
      <c r="H162" s="150">
        <v>0.625</v>
      </c>
      <c r="I162" s="150">
        <v>2.75</v>
      </c>
      <c r="J162" s="180">
        <f t="shared" si="5"/>
        <v>1.6747199999999999E-8</v>
      </c>
      <c r="K162" s="193" t="s">
        <v>198</v>
      </c>
      <c r="L162" s="210"/>
      <c r="M162" s="211"/>
      <c r="N162" s="15"/>
      <c r="O162" s="212"/>
      <c r="P162" s="15"/>
      <c r="Q162" s="143"/>
      <c r="R162" s="143"/>
      <c r="S162" s="143"/>
    </row>
    <row r="163" spans="1:19">
      <c r="A163" s="279"/>
      <c r="B163" s="269"/>
      <c r="C163" s="275"/>
      <c r="D163" s="149" t="s">
        <v>141</v>
      </c>
      <c r="E163" s="149" t="s">
        <v>142</v>
      </c>
      <c r="F163" s="149">
        <v>4</v>
      </c>
      <c r="G163" s="150" t="s">
        <v>197</v>
      </c>
      <c r="H163" s="150">
        <v>0.625</v>
      </c>
      <c r="I163" s="150">
        <v>2.75</v>
      </c>
      <c r="J163" s="180">
        <f t="shared" si="5"/>
        <v>1.6747199999999999E-8</v>
      </c>
      <c r="K163" s="193" t="s">
        <v>198</v>
      </c>
      <c r="L163" s="210"/>
      <c r="M163" s="211"/>
      <c r="N163" s="15"/>
      <c r="O163" s="212"/>
      <c r="P163" s="15"/>
      <c r="Q163" s="143"/>
      <c r="R163" s="143"/>
      <c r="S163" s="143"/>
    </row>
    <row r="164" spans="1:19">
      <c r="A164" s="279"/>
      <c r="B164" s="269"/>
      <c r="C164" s="275"/>
      <c r="D164" s="149" t="s">
        <v>143</v>
      </c>
      <c r="E164" s="149" t="s">
        <v>144</v>
      </c>
      <c r="F164" s="149">
        <v>4</v>
      </c>
      <c r="G164" s="150" t="s">
        <v>197</v>
      </c>
      <c r="H164" s="150">
        <v>0.625</v>
      </c>
      <c r="I164" s="150">
        <v>2.75</v>
      </c>
      <c r="J164" s="180">
        <f t="shared" si="5"/>
        <v>1.6747199999999999E-8</v>
      </c>
      <c r="K164" s="193" t="s">
        <v>198</v>
      </c>
      <c r="L164" s="210"/>
      <c r="M164" s="211"/>
      <c r="N164" s="15"/>
      <c r="O164" s="212"/>
      <c r="P164" s="15"/>
      <c r="Q164" s="143"/>
      <c r="R164" s="143"/>
      <c r="S164" s="143"/>
    </row>
    <row r="165" spans="1:19">
      <c r="A165" s="279"/>
      <c r="B165" s="269"/>
      <c r="C165" s="269" t="s">
        <v>145</v>
      </c>
      <c r="D165" s="149" t="s">
        <v>146</v>
      </c>
      <c r="E165" s="149" t="s">
        <v>147</v>
      </c>
      <c r="F165" s="149">
        <v>4</v>
      </c>
      <c r="G165" s="150" t="s">
        <v>197</v>
      </c>
      <c r="H165" s="150">
        <v>0.625</v>
      </c>
      <c r="I165" s="150">
        <v>2.75</v>
      </c>
      <c r="J165" s="180">
        <f t="shared" si="5"/>
        <v>1.6747199999999999E-8</v>
      </c>
      <c r="K165" s="193" t="s">
        <v>198</v>
      </c>
      <c r="L165" s="210"/>
      <c r="M165" s="211"/>
      <c r="N165" s="15"/>
      <c r="O165" s="212"/>
      <c r="P165" s="15"/>
      <c r="Q165" s="143"/>
      <c r="R165" s="143"/>
      <c r="S165" s="143"/>
    </row>
    <row r="166" spans="1:19">
      <c r="A166" s="279"/>
      <c r="B166" s="269"/>
      <c r="C166" s="269"/>
      <c r="D166" s="149" t="s">
        <v>148</v>
      </c>
      <c r="E166" s="149" t="s">
        <v>149</v>
      </c>
      <c r="F166" s="149">
        <v>2</v>
      </c>
      <c r="G166" s="150" t="s">
        <v>197</v>
      </c>
      <c r="H166" s="150">
        <v>0.5</v>
      </c>
      <c r="I166" s="150">
        <v>9.5</v>
      </c>
      <c r="J166" s="180">
        <f t="shared" si="5"/>
        <v>8.3735999999999993E-9</v>
      </c>
      <c r="K166" s="193" t="s">
        <v>198</v>
      </c>
      <c r="L166" s="210"/>
      <c r="M166" s="211"/>
      <c r="N166" s="15"/>
      <c r="O166" s="212"/>
      <c r="P166" s="15"/>
      <c r="Q166" s="143"/>
      <c r="R166" s="143"/>
      <c r="S166" s="143"/>
    </row>
    <row r="167" spans="1:19">
      <c r="A167" s="279"/>
      <c r="B167" s="269"/>
      <c r="C167" s="269"/>
      <c r="D167" s="149" t="s">
        <v>150</v>
      </c>
      <c r="E167" s="149" t="s">
        <v>151</v>
      </c>
      <c r="F167" s="149">
        <v>4</v>
      </c>
      <c r="G167" s="150" t="s">
        <v>197</v>
      </c>
      <c r="H167" s="150">
        <v>0.625</v>
      </c>
      <c r="I167" s="150">
        <v>2.75</v>
      </c>
      <c r="J167" s="180">
        <f t="shared" si="5"/>
        <v>1.6747199999999999E-8</v>
      </c>
      <c r="K167" s="193" t="s">
        <v>198</v>
      </c>
      <c r="L167" s="210"/>
      <c r="M167" s="211"/>
      <c r="N167" s="15"/>
      <c r="O167" s="212"/>
      <c r="P167" s="15"/>
      <c r="Q167" s="143"/>
      <c r="R167" s="143"/>
      <c r="S167" s="143"/>
    </row>
    <row r="168" spans="1:19">
      <c r="A168" s="279"/>
      <c r="B168" s="269"/>
      <c r="C168" s="269"/>
      <c r="D168" s="149" t="s">
        <v>152</v>
      </c>
      <c r="E168" s="149" t="s">
        <v>153</v>
      </c>
      <c r="F168" s="149">
        <v>4</v>
      </c>
      <c r="G168" s="150" t="s">
        <v>197</v>
      </c>
      <c r="H168" s="150">
        <v>0.625</v>
      </c>
      <c r="I168" s="150">
        <v>2.75</v>
      </c>
      <c r="J168" s="180">
        <f t="shared" si="5"/>
        <v>1.6747199999999999E-8</v>
      </c>
      <c r="K168" s="193" t="s">
        <v>198</v>
      </c>
      <c r="L168" s="210"/>
      <c r="M168" s="211"/>
      <c r="N168" s="15"/>
      <c r="O168" s="212"/>
      <c r="P168" s="15"/>
      <c r="Q168" s="143"/>
      <c r="R168" s="143"/>
      <c r="S168" s="143"/>
    </row>
    <row r="169" spans="1:19">
      <c r="A169" s="279"/>
      <c r="B169" s="269"/>
      <c r="C169" s="269"/>
      <c r="D169" s="149" t="s">
        <v>154</v>
      </c>
      <c r="E169" s="149" t="s">
        <v>155</v>
      </c>
      <c r="F169" s="149">
        <v>0.6</v>
      </c>
      <c r="G169" s="150" t="s">
        <v>197</v>
      </c>
      <c r="H169" s="150">
        <v>0.66666666666666696</v>
      </c>
      <c r="I169" s="150">
        <v>2.3333333333333299</v>
      </c>
      <c r="J169" s="180">
        <f t="shared" si="5"/>
        <v>2.5120799999999999E-9</v>
      </c>
      <c r="K169" s="193" t="s">
        <v>198</v>
      </c>
      <c r="L169" s="210"/>
      <c r="M169" s="213"/>
      <c r="N169" s="15"/>
      <c r="O169" s="214"/>
      <c r="P169" s="15"/>
      <c r="Q169" s="143"/>
      <c r="R169" s="143"/>
      <c r="S169" s="143"/>
    </row>
    <row r="170" spans="1:19">
      <c r="A170" s="279"/>
      <c r="B170" s="269"/>
      <c r="C170" s="269"/>
      <c r="D170" s="149" t="s">
        <v>156</v>
      </c>
      <c r="E170" s="149" t="s">
        <v>157</v>
      </c>
      <c r="F170" s="149">
        <v>0.6</v>
      </c>
      <c r="G170" s="150" t="s">
        <v>197</v>
      </c>
      <c r="H170" s="150">
        <v>0.66666666666666696</v>
      </c>
      <c r="I170" s="150">
        <v>2.3333333333333299</v>
      </c>
      <c r="J170" s="180">
        <f t="shared" si="5"/>
        <v>2.5120799999999999E-9</v>
      </c>
      <c r="K170" s="193" t="s">
        <v>198</v>
      </c>
      <c r="L170" s="210"/>
      <c r="M170" s="211"/>
      <c r="N170" s="15"/>
      <c r="O170" s="212"/>
      <c r="P170" s="15"/>
      <c r="Q170" s="143"/>
      <c r="R170" s="143"/>
      <c r="S170" s="143"/>
    </row>
    <row r="171" spans="1:19">
      <c r="A171" s="279"/>
      <c r="B171" s="269"/>
      <c r="C171" s="269"/>
      <c r="D171" s="149" t="s">
        <v>158</v>
      </c>
      <c r="E171" s="149" t="s">
        <v>159</v>
      </c>
      <c r="F171" s="149">
        <v>0.6</v>
      </c>
      <c r="G171" s="150" t="s">
        <v>197</v>
      </c>
      <c r="H171" s="150">
        <v>0.66666666666666696</v>
      </c>
      <c r="I171" s="150">
        <v>2.3333333333333299</v>
      </c>
      <c r="J171" s="180">
        <f t="shared" si="5"/>
        <v>2.5120799999999999E-9</v>
      </c>
      <c r="K171" s="193" t="s">
        <v>198</v>
      </c>
      <c r="L171" s="210"/>
      <c r="M171" s="211"/>
      <c r="N171" s="15"/>
      <c r="O171" s="212"/>
      <c r="P171" s="15"/>
      <c r="Q171" s="143"/>
      <c r="R171" s="143"/>
      <c r="S171" s="143"/>
    </row>
    <row r="172" spans="1:19">
      <c r="A172" s="279"/>
      <c r="B172" s="269"/>
      <c r="C172" s="269"/>
      <c r="D172" s="149" t="s">
        <v>160</v>
      </c>
      <c r="E172" s="149" t="s">
        <v>161</v>
      </c>
      <c r="F172" s="149">
        <v>0.1</v>
      </c>
      <c r="G172" s="150" t="s">
        <v>197</v>
      </c>
      <c r="H172" s="150">
        <v>0.7</v>
      </c>
      <c r="I172" s="150">
        <v>2</v>
      </c>
      <c r="J172" s="180">
        <f t="shared" si="5"/>
        <v>4.1868E-10</v>
      </c>
      <c r="K172" s="193" t="s">
        <v>198</v>
      </c>
      <c r="L172" s="210"/>
      <c r="M172" s="211"/>
      <c r="N172" s="15"/>
      <c r="O172" s="212"/>
      <c r="P172" s="15"/>
      <c r="Q172" s="143"/>
      <c r="R172" s="143"/>
      <c r="S172" s="143"/>
    </row>
    <row r="173" spans="1:19">
      <c r="A173" s="279"/>
      <c r="B173" s="269"/>
      <c r="C173" s="269"/>
      <c r="D173" s="149" t="s">
        <v>162</v>
      </c>
      <c r="E173" s="149" t="s">
        <v>163</v>
      </c>
      <c r="F173" s="149">
        <v>0.1</v>
      </c>
      <c r="G173" s="150" t="s">
        <v>197</v>
      </c>
      <c r="H173" s="150">
        <v>0.7</v>
      </c>
      <c r="I173" s="150">
        <v>2</v>
      </c>
      <c r="J173" s="180">
        <f t="shared" si="5"/>
        <v>4.1868E-10</v>
      </c>
      <c r="K173" s="193" t="s">
        <v>198</v>
      </c>
      <c r="L173" s="210"/>
      <c r="M173" s="211"/>
      <c r="N173" s="15"/>
      <c r="O173" s="212"/>
      <c r="P173" s="15"/>
      <c r="Q173" s="143"/>
      <c r="R173" s="143"/>
      <c r="S173" s="143"/>
    </row>
    <row r="174" spans="1:19">
      <c r="A174" s="279"/>
      <c r="B174" s="269"/>
      <c r="C174" s="269"/>
      <c r="D174" s="149" t="s">
        <v>164</v>
      </c>
      <c r="E174" s="149" t="s">
        <v>165</v>
      </c>
      <c r="F174" s="149">
        <v>0.1</v>
      </c>
      <c r="G174" s="150" t="s">
        <v>197</v>
      </c>
      <c r="H174" s="150">
        <v>0.7</v>
      </c>
      <c r="I174" s="150">
        <v>2</v>
      </c>
      <c r="J174" s="180">
        <f t="shared" si="5"/>
        <v>4.1868E-10</v>
      </c>
      <c r="K174" s="193" t="s">
        <v>198</v>
      </c>
      <c r="L174" s="210"/>
      <c r="M174" s="211"/>
      <c r="N174" s="15"/>
      <c r="O174" s="212"/>
      <c r="P174" s="15"/>
      <c r="Q174" s="143"/>
      <c r="R174" s="143"/>
      <c r="S174" s="143"/>
    </row>
    <row r="175" spans="1:19">
      <c r="A175" s="279"/>
      <c r="B175" s="269" t="s">
        <v>166</v>
      </c>
      <c r="C175" s="269" t="s">
        <v>88</v>
      </c>
      <c r="D175" s="149" t="s">
        <v>91</v>
      </c>
      <c r="E175" s="149" t="s">
        <v>92</v>
      </c>
      <c r="F175" s="149">
        <v>0.6</v>
      </c>
      <c r="G175" s="150" t="s">
        <v>197</v>
      </c>
      <c r="H175" s="150">
        <v>0.66666666666666696</v>
      </c>
      <c r="I175" s="150">
        <v>2.3333333333333299</v>
      </c>
      <c r="J175" s="180">
        <f t="shared" si="5"/>
        <v>2.5120799999999999E-9</v>
      </c>
      <c r="K175" s="193" t="s">
        <v>198</v>
      </c>
      <c r="L175" s="210"/>
      <c r="M175" s="211"/>
      <c r="N175" s="15"/>
      <c r="O175" s="212"/>
      <c r="P175" s="15"/>
      <c r="Q175" s="143"/>
      <c r="R175" s="143"/>
      <c r="S175" s="143"/>
    </row>
    <row r="176" spans="1:19">
      <c r="A176" s="279"/>
      <c r="B176" s="269"/>
      <c r="C176" s="269"/>
      <c r="D176" s="149" t="s">
        <v>93</v>
      </c>
      <c r="E176" s="149" t="s">
        <v>94</v>
      </c>
      <c r="F176" s="149">
        <v>0.6</v>
      </c>
      <c r="G176" s="150" t="s">
        <v>197</v>
      </c>
      <c r="H176" s="150">
        <v>0.66666666666666696</v>
      </c>
      <c r="I176" s="150">
        <v>2.3333333333333299</v>
      </c>
      <c r="J176" s="180">
        <f t="shared" si="5"/>
        <v>2.5120799999999999E-9</v>
      </c>
      <c r="K176" s="193" t="s">
        <v>198</v>
      </c>
      <c r="L176" s="210"/>
      <c r="M176" s="211"/>
      <c r="N176" s="15"/>
      <c r="O176" s="212"/>
      <c r="P176" s="15"/>
      <c r="Q176" s="143"/>
      <c r="R176" s="143"/>
      <c r="S176" s="143"/>
    </row>
    <row r="177" spans="1:19" s="141" customFormat="1">
      <c r="A177" s="281"/>
      <c r="B177" s="270"/>
      <c r="C177" s="270"/>
      <c r="D177" s="155" t="s">
        <v>110</v>
      </c>
      <c r="E177" s="155" t="s">
        <v>111</v>
      </c>
      <c r="F177" s="155">
        <v>8</v>
      </c>
      <c r="G177" s="156" t="s">
        <v>197</v>
      </c>
      <c r="H177" s="156">
        <v>0.67500000000000004</v>
      </c>
      <c r="I177" s="156">
        <v>2</v>
      </c>
      <c r="J177" s="156">
        <f t="shared" si="5"/>
        <v>3.3494399999999997E-8</v>
      </c>
      <c r="K177" s="176" t="s">
        <v>198</v>
      </c>
      <c r="L177" s="201" t="s">
        <v>167</v>
      </c>
      <c r="M177" s="202">
        <v>10300</v>
      </c>
      <c r="N177" s="178" t="s">
        <v>73</v>
      </c>
      <c r="O177" s="203">
        <f t="shared" ref="O177:O179" si="6">J177*M177</f>
        <v>3.4499231999999999E-4</v>
      </c>
      <c r="P177" s="178" t="s">
        <v>199</v>
      </c>
    </row>
    <row r="178" spans="1:19" s="141" customFormat="1">
      <c r="A178" s="281"/>
      <c r="B178" s="270"/>
      <c r="C178" s="270"/>
      <c r="D178" s="155" t="s">
        <v>107</v>
      </c>
      <c r="E178" s="155" t="s">
        <v>108</v>
      </c>
      <c r="F178" s="155">
        <v>3.9</v>
      </c>
      <c r="G178" s="156" t="s">
        <v>197</v>
      </c>
      <c r="H178" s="156">
        <v>0.66666666666666696</v>
      </c>
      <c r="I178" s="156">
        <v>2.0769230769230802</v>
      </c>
      <c r="J178" s="156">
        <f t="shared" si="5"/>
        <v>1.6328519999999999E-8</v>
      </c>
      <c r="K178" s="176" t="s">
        <v>198</v>
      </c>
      <c r="L178" s="201" t="s">
        <v>109</v>
      </c>
      <c r="M178" s="202">
        <v>10200</v>
      </c>
      <c r="N178" s="179" t="s">
        <v>73</v>
      </c>
      <c r="O178" s="203">
        <f t="shared" si="6"/>
        <v>1.66550904E-4</v>
      </c>
      <c r="P178" s="178" t="s">
        <v>199</v>
      </c>
    </row>
    <row r="179" spans="1:19" s="141" customFormat="1">
      <c r="A179" s="281"/>
      <c r="B179" s="270"/>
      <c r="C179" s="270"/>
      <c r="D179" s="155" t="s">
        <v>168</v>
      </c>
      <c r="E179" s="155" t="s">
        <v>108</v>
      </c>
      <c r="F179" s="155">
        <v>28.6</v>
      </c>
      <c r="G179" s="156" t="s">
        <v>197</v>
      </c>
      <c r="H179" s="156">
        <v>0.66666666666666696</v>
      </c>
      <c r="I179" s="156">
        <v>2.0769230769230802</v>
      </c>
      <c r="J179" s="156">
        <f t="shared" ref="J179" si="7">F179*4181.6*10^(-9)*10^(-3)</f>
        <v>1.1959376000000001E-7</v>
      </c>
      <c r="K179" s="176" t="s">
        <v>198</v>
      </c>
      <c r="L179" s="201" t="s">
        <v>109</v>
      </c>
      <c r="M179" s="202">
        <v>10200</v>
      </c>
      <c r="N179" s="179" t="s">
        <v>73</v>
      </c>
      <c r="O179" s="203">
        <f t="shared" si="6"/>
        <v>1.219856352E-3</v>
      </c>
      <c r="P179" s="178" t="s">
        <v>199</v>
      </c>
    </row>
    <row r="180" spans="1:19">
      <c r="A180" s="279"/>
      <c r="B180" s="269"/>
      <c r="C180" s="269"/>
      <c r="D180" s="149" t="s">
        <v>102</v>
      </c>
      <c r="E180" s="149" t="s">
        <v>169</v>
      </c>
      <c r="F180" s="149">
        <v>0.6</v>
      </c>
      <c r="G180" s="150" t="s">
        <v>197</v>
      </c>
      <c r="H180" s="150">
        <v>0.66666666666666696</v>
      </c>
      <c r="I180" s="150">
        <v>2.3333333333333299</v>
      </c>
      <c r="J180" s="180">
        <f t="shared" si="5"/>
        <v>2.5120799999999999E-9</v>
      </c>
      <c r="K180" s="193" t="s">
        <v>198</v>
      </c>
      <c r="L180" s="210"/>
      <c r="M180" s="211"/>
      <c r="N180" s="216"/>
      <c r="O180" s="197"/>
      <c r="P180" s="15"/>
      <c r="Q180" s="143"/>
      <c r="R180" s="143"/>
      <c r="S180" s="143"/>
    </row>
    <row r="181" spans="1:19">
      <c r="A181" s="279"/>
      <c r="B181" s="269"/>
      <c r="C181" s="269"/>
      <c r="D181" s="149" t="s">
        <v>121</v>
      </c>
      <c r="E181" s="149" t="s">
        <v>122</v>
      </c>
      <c r="F181" s="149">
        <v>0.6</v>
      </c>
      <c r="G181" s="150" t="s">
        <v>197</v>
      </c>
      <c r="H181" s="150">
        <v>0.66666666666666696</v>
      </c>
      <c r="I181" s="150">
        <v>2.3333333333333299</v>
      </c>
      <c r="J181" s="180">
        <f t="shared" si="5"/>
        <v>2.5120799999999999E-9</v>
      </c>
      <c r="K181" s="193" t="s">
        <v>198</v>
      </c>
      <c r="L181" s="210"/>
      <c r="M181" s="211"/>
      <c r="N181" s="15"/>
      <c r="O181" s="212"/>
      <c r="P181" s="15"/>
      <c r="Q181" s="143"/>
      <c r="R181" s="143"/>
      <c r="S181" s="143"/>
    </row>
    <row r="182" spans="1:19">
      <c r="A182" s="279"/>
      <c r="B182" s="269"/>
      <c r="C182" s="269"/>
      <c r="D182" s="149" t="s">
        <v>114</v>
      </c>
      <c r="E182" s="149" t="s">
        <v>115</v>
      </c>
      <c r="F182" s="149">
        <v>0.2</v>
      </c>
      <c r="G182" s="150" t="s">
        <v>197</v>
      </c>
      <c r="H182" s="150" t="s">
        <v>189</v>
      </c>
      <c r="I182" s="150" t="s">
        <v>189</v>
      </c>
      <c r="J182" s="180">
        <f t="shared" si="5"/>
        <v>8.3735999999999999E-10</v>
      </c>
      <c r="K182" s="193" t="s">
        <v>198</v>
      </c>
      <c r="L182" s="210"/>
      <c r="M182" s="213"/>
      <c r="N182" s="15"/>
      <c r="O182" s="197"/>
      <c r="P182" s="15"/>
      <c r="Q182" s="143"/>
      <c r="R182" s="143"/>
      <c r="S182" s="143"/>
    </row>
    <row r="183" spans="1:19">
      <c r="A183" s="279"/>
      <c r="B183" s="269"/>
      <c r="C183" s="269"/>
      <c r="D183" s="149" t="s">
        <v>100</v>
      </c>
      <c r="E183" s="149" t="s">
        <v>171</v>
      </c>
      <c r="F183" s="149">
        <v>3</v>
      </c>
      <c r="G183" s="150" t="s">
        <v>197</v>
      </c>
      <c r="H183" s="150">
        <v>0.66666666666666696</v>
      </c>
      <c r="I183" s="150">
        <v>24.6666666666667</v>
      </c>
      <c r="J183" s="180">
        <f t="shared" si="5"/>
        <v>1.25604E-8</v>
      </c>
      <c r="K183" s="193" t="s">
        <v>198</v>
      </c>
      <c r="L183" s="210"/>
      <c r="M183" s="213"/>
      <c r="N183" s="15"/>
      <c r="O183" s="212"/>
      <c r="P183" s="15"/>
      <c r="Q183" s="143"/>
      <c r="R183" s="143"/>
      <c r="S183" s="143"/>
    </row>
    <row r="184" spans="1:19" ht="15.5">
      <c r="A184" s="13" t="s">
        <v>201</v>
      </c>
      <c r="B184" s="157"/>
      <c r="C184" s="157"/>
      <c r="D184" s="157"/>
      <c r="E184" s="157"/>
      <c r="F184" s="157"/>
      <c r="G184" s="157"/>
      <c r="H184" s="157"/>
      <c r="I184" s="157"/>
      <c r="J184" s="157"/>
      <c r="K184" s="181"/>
      <c r="L184" s="181"/>
      <c r="M184" s="182"/>
      <c r="N184" s="157"/>
      <c r="O184" s="157"/>
      <c r="P184" s="157"/>
      <c r="Q184" s="157"/>
      <c r="R184" s="157"/>
      <c r="S184" s="157"/>
    </row>
    <row r="185" spans="1:19" ht="15.5">
      <c r="A185" s="60" t="s">
        <v>202</v>
      </c>
      <c r="B185" s="158"/>
      <c r="C185" s="158"/>
      <c r="D185" s="158"/>
      <c r="E185" s="158"/>
      <c r="F185" s="158"/>
      <c r="G185" s="158"/>
      <c r="H185" s="158"/>
      <c r="I185" s="158" t="s">
        <v>203</v>
      </c>
      <c r="J185" s="158"/>
      <c r="K185" s="183"/>
      <c r="L185" s="183"/>
      <c r="M185" s="184"/>
      <c r="N185" s="158"/>
      <c r="O185" s="143"/>
      <c r="P185" s="143"/>
      <c r="Q185" s="143"/>
      <c r="R185" s="143"/>
      <c r="S185" s="143"/>
    </row>
    <row r="186" spans="1:19" s="142" customFormat="1">
      <c r="A186" s="208"/>
      <c r="B186" s="208"/>
      <c r="C186" s="208"/>
      <c r="D186" s="209"/>
      <c r="E186" s="209"/>
      <c r="F186" s="278" t="s">
        <v>204</v>
      </c>
      <c r="G186" s="278"/>
      <c r="H186" s="278"/>
      <c r="I186" s="278"/>
      <c r="J186" s="278"/>
      <c r="K186" s="217"/>
      <c r="L186" s="217"/>
      <c r="M186" s="218"/>
      <c r="N186" s="219"/>
    </row>
    <row r="187" spans="1:19">
      <c r="F187" s="143">
        <f>12*2/(12*2+2)</f>
        <v>0.92307692307692302</v>
      </c>
      <c r="O187" s="143"/>
      <c r="P187" s="143"/>
      <c r="Q187" s="143"/>
      <c r="R187" s="143"/>
      <c r="S187" s="143"/>
    </row>
    <row r="188" spans="1:19">
      <c r="F188" s="143">
        <f>F187*44/12</f>
        <v>3.3846153846153801</v>
      </c>
      <c r="O188" s="143"/>
      <c r="P188" s="143"/>
      <c r="Q188" s="143"/>
      <c r="R188" s="143"/>
      <c r="S188" s="143"/>
    </row>
    <row r="189" spans="1:19">
      <c r="O189" s="143"/>
      <c r="P189" s="143"/>
      <c r="Q189" s="143"/>
      <c r="R189" s="143"/>
      <c r="S189" s="143"/>
    </row>
    <row r="190" spans="1:19">
      <c r="O190" s="143"/>
      <c r="P190" s="143"/>
      <c r="Q190" s="143"/>
      <c r="R190" s="143"/>
      <c r="S190" s="143"/>
    </row>
    <row r="191" spans="1:19">
      <c r="O191" s="143"/>
      <c r="P191" s="143"/>
      <c r="Q191" s="143"/>
      <c r="R191" s="143"/>
      <c r="S191" s="143"/>
    </row>
    <row r="192" spans="1:19">
      <c r="O192" s="143"/>
      <c r="P192" s="143"/>
      <c r="Q192" s="143"/>
      <c r="R192" s="143"/>
      <c r="S192" s="143"/>
    </row>
    <row r="193" spans="15:19">
      <c r="O193" s="143"/>
      <c r="P193" s="143"/>
      <c r="Q193" s="143"/>
      <c r="R193" s="143"/>
      <c r="S193" s="143"/>
    </row>
    <row r="194" spans="15:19">
      <c r="O194" s="143"/>
      <c r="P194" s="143"/>
      <c r="Q194" s="143"/>
      <c r="R194" s="143"/>
      <c r="S194" s="143"/>
    </row>
    <row r="195" spans="15:19">
      <c r="O195" s="143"/>
      <c r="P195" s="143"/>
      <c r="Q195" s="143"/>
      <c r="R195" s="143"/>
      <c r="S195" s="143"/>
    </row>
    <row r="196" spans="15:19">
      <c r="O196" s="143"/>
      <c r="P196" s="143"/>
      <c r="Q196" s="143"/>
      <c r="R196" s="143"/>
      <c r="S196" s="143"/>
    </row>
    <row r="197" spans="15:19">
      <c r="O197" s="143"/>
      <c r="P197" s="143"/>
      <c r="Q197" s="143"/>
      <c r="R197" s="143"/>
      <c r="S197" s="143"/>
    </row>
    <row r="198" spans="15:19">
      <c r="O198" s="143"/>
      <c r="P198" s="143"/>
      <c r="Q198" s="143"/>
      <c r="R198" s="143"/>
      <c r="S198" s="143"/>
    </row>
    <row r="199" spans="15:19">
      <c r="O199" s="143"/>
      <c r="P199" s="143"/>
      <c r="Q199" s="143"/>
      <c r="R199" s="143"/>
      <c r="S199" s="143"/>
    </row>
    <row r="200" spans="15:19">
      <c r="O200" s="143"/>
      <c r="P200" s="143"/>
      <c r="Q200" s="143"/>
      <c r="R200" s="143"/>
      <c r="S200" s="143"/>
    </row>
    <row r="201" spans="15:19">
      <c r="O201" s="143"/>
      <c r="P201" s="143"/>
      <c r="Q201" s="143"/>
      <c r="R201" s="143"/>
      <c r="S201" s="143"/>
    </row>
    <row r="202" spans="15:19">
      <c r="O202" s="143"/>
      <c r="P202" s="143"/>
      <c r="Q202" s="143"/>
      <c r="R202" s="143"/>
      <c r="S202" s="143"/>
    </row>
    <row r="203" spans="15:19">
      <c r="O203" s="143"/>
      <c r="P203" s="143"/>
      <c r="Q203" s="143"/>
      <c r="R203" s="143"/>
      <c r="S203" s="143"/>
    </row>
    <row r="204" spans="15:19">
      <c r="O204" s="143"/>
      <c r="P204" s="143"/>
      <c r="Q204" s="143"/>
      <c r="R204" s="143"/>
      <c r="S204" s="143"/>
    </row>
    <row r="205" spans="15:19">
      <c r="O205" s="143"/>
      <c r="P205" s="143"/>
      <c r="Q205" s="143"/>
      <c r="R205" s="143"/>
      <c r="S205" s="143"/>
    </row>
    <row r="206" spans="15:19">
      <c r="O206" s="143"/>
      <c r="P206" s="143"/>
      <c r="Q206" s="143"/>
      <c r="R206" s="143"/>
      <c r="S206" s="143"/>
    </row>
    <row r="207" spans="15:19">
      <c r="O207" s="143"/>
      <c r="P207" s="143"/>
      <c r="Q207" s="143"/>
      <c r="R207" s="143"/>
      <c r="S207" s="143"/>
    </row>
    <row r="208" spans="15:19">
      <c r="O208" s="143"/>
      <c r="P208" s="143"/>
      <c r="Q208" s="143"/>
      <c r="R208" s="143"/>
      <c r="S208" s="143"/>
    </row>
    <row r="209" spans="15:19">
      <c r="O209" s="143"/>
      <c r="P209" s="143"/>
      <c r="Q209" s="143"/>
      <c r="R209" s="143"/>
      <c r="S209" s="143"/>
    </row>
    <row r="210" spans="15:19">
      <c r="O210" s="143"/>
      <c r="P210" s="143"/>
      <c r="Q210" s="143"/>
      <c r="R210" s="143"/>
      <c r="S210" s="143"/>
    </row>
    <row r="211" spans="15:19">
      <c r="O211" s="143"/>
      <c r="P211" s="143"/>
      <c r="Q211" s="143"/>
      <c r="R211" s="143"/>
      <c r="S211" s="143"/>
    </row>
    <row r="212" spans="15:19">
      <c r="O212" s="143"/>
      <c r="P212" s="143"/>
      <c r="Q212" s="143"/>
      <c r="R212" s="143"/>
      <c r="S212" s="143"/>
    </row>
    <row r="213" spans="15:19">
      <c r="O213" s="143"/>
      <c r="P213" s="143"/>
      <c r="Q213" s="143"/>
      <c r="R213" s="143"/>
      <c r="S213" s="143"/>
    </row>
    <row r="214" spans="15:19">
      <c r="O214" s="143"/>
      <c r="P214" s="143"/>
      <c r="Q214" s="143"/>
      <c r="R214" s="143"/>
      <c r="S214" s="143"/>
    </row>
    <row r="215" spans="15:19">
      <c r="O215" s="143"/>
      <c r="P215" s="143"/>
      <c r="Q215" s="143"/>
      <c r="R215" s="143"/>
      <c r="S215" s="143"/>
    </row>
    <row r="216" spans="15:19">
      <c r="O216" s="143"/>
      <c r="P216" s="143"/>
      <c r="Q216" s="143"/>
      <c r="R216" s="143"/>
      <c r="S216" s="143"/>
    </row>
    <row r="217" spans="15:19">
      <c r="O217" s="143"/>
      <c r="P217" s="143"/>
      <c r="Q217" s="143"/>
      <c r="R217" s="143"/>
      <c r="S217" s="143"/>
    </row>
    <row r="218" spans="15:19">
      <c r="O218" s="143"/>
      <c r="P218" s="143"/>
      <c r="Q218" s="143"/>
      <c r="R218" s="143"/>
      <c r="S218" s="143"/>
    </row>
    <row r="219" spans="15:19">
      <c r="O219" s="143"/>
      <c r="P219" s="143"/>
      <c r="Q219" s="143"/>
      <c r="R219" s="143"/>
      <c r="S219" s="143"/>
    </row>
    <row r="220" spans="15:19">
      <c r="O220" s="143"/>
      <c r="P220" s="143"/>
      <c r="Q220" s="143"/>
      <c r="R220" s="143"/>
      <c r="S220" s="143"/>
    </row>
    <row r="221" spans="15:19">
      <c r="O221" s="143"/>
      <c r="P221" s="143"/>
      <c r="Q221" s="143"/>
      <c r="R221" s="143"/>
      <c r="S221" s="143"/>
    </row>
    <row r="222" spans="15:19">
      <c r="O222" s="143"/>
      <c r="P222" s="143"/>
      <c r="Q222" s="143"/>
      <c r="R222" s="143"/>
      <c r="S222" s="143"/>
    </row>
    <row r="223" spans="15:19">
      <c r="O223" s="143"/>
      <c r="P223" s="143"/>
      <c r="Q223" s="143"/>
      <c r="R223" s="143"/>
      <c r="S223" s="143"/>
    </row>
    <row r="224" spans="15:19">
      <c r="O224" s="143"/>
      <c r="P224" s="143"/>
      <c r="Q224" s="143"/>
      <c r="R224" s="143"/>
      <c r="S224" s="143"/>
    </row>
    <row r="225" spans="15:19">
      <c r="O225" s="143"/>
      <c r="P225" s="143"/>
      <c r="Q225" s="143"/>
      <c r="R225" s="143"/>
      <c r="S225" s="143"/>
    </row>
    <row r="226" spans="15:19">
      <c r="O226" s="143"/>
      <c r="P226" s="143"/>
      <c r="Q226" s="143"/>
      <c r="R226" s="143"/>
      <c r="S226" s="143"/>
    </row>
    <row r="227" spans="15:19">
      <c r="O227" s="143"/>
      <c r="P227" s="143"/>
      <c r="Q227" s="143"/>
      <c r="R227" s="143"/>
      <c r="S227" s="143"/>
    </row>
    <row r="228" spans="15:19">
      <c r="O228" s="143"/>
      <c r="P228" s="143"/>
      <c r="Q228" s="143"/>
      <c r="R228" s="143"/>
      <c r="S228" s="143"/>
    </row>
    <row r="229" spans="15:19">
      <c r="O229" s="143"/>
      <c r="P229" s="143"/>
      <c r="Q229" s="143"/>
      <c r="R229" s="143"/>
      <c r="S229" s="143"/>
    </row>
    <row r="230" spans="15:19">
      <c r="O230" s="143"/>
      <c r="P230" s="143"/>
      <c r="Q230" s="143"/>
      <c r="R230" s="143"/>
      <c r="S230" s="143"/>
    </row>
    <row r="231" spans="15:19">
      <c r="O231" s="143"/>
      <c r="P231" s="143"/>
      <c r="Q231" s="143"/>
      <c r="R231" s="143"/>
      <c r="S231" s="143"/>
    </row>
    <row r="232" spans="15:19">
      <c r="O232" s="143"/>
      <c r="P232" s="143"/>
      <c r="Q232" s="143"/>
      <c r="R232" s="143"/>
      <c r="S232" s="143"/>
    </row>
    <row r="233" spans="15:19">
      <c r="O233" s="143"/>
      <c r="P233" s="143"/>
      <c r="Q233" s="143"/>
      <c r="R233" s="143"/>
      <c r="S233" s="143"/>
    </row>
    <row r="234" spans="15:19">
      <c r="O234" s="143"/>
      <c r="P234" s="143"/>
      <c r="Q234" s="143"/>
      <c r="R234" s="143"/>
      <c r="S234" s="143"/>
    </row>
    <row r="235" spans="15:19">
      <c r="O235" s="143"/>
      <c r="P235" s="143"/>
      <c r="Q235" s="143"/>
      <c r="R235" s="143"/>
      <c r="S235" s="143"/>
    </row>
    <row r="236" spans="15:19">
      <c r="O236" s="143"/>
      <c r="P236" s="143"/>
      <c r="Q236" s="143"/>
      <c r="R236" s="143"/>
      <c r="S236" s="143"/>
    </row>
    <row r="237" spans="15:19">
      <c r="O237" s="143"/>
      <c r="P237" s="143"/>
      <c r="Q237" s="143"/>
      <c r="R237" s="143"/>
      <c r="S237" s="143"/>
    </row>
    <row r="238" spans="15:19">
      <c r="O238" s="143"/>
      <c r="P238" s="143"/>
      <c r="Q238" s="143"/>
      <c r="R238" s="143"/>
      <c r="S238" s="143"/>
    </row>
    <row r="239" spans="15:19">
      <c r="O239" s="143"/>
      <c r="P239" s="143"/>
      <c r="Q239" s="143"/>
      <c r="R239" s="143"/>
      <c r="S239" s="143"/>
    </row>
    <row r="240" spans="15:19">
      <c r="O240" s="143"/>
      <c r="P240" s="143"/>
      <c r="Q240" s="143"/>
      <c r="R240" s="143"/>
      <c r="S240" s="143"/>
    </row>
    <row r="241" spans="15:19">
      <c r="O241" s="143"/>
      <c r="P241" s="143"/>
      <c r="Q241" s="143"/>
      <c r="R241" s="143"/>
      <c r="S241" s="143"/>
    </row>
    <row r="242" spans="15:19">
      <c r="O242" s="143"/>
      <c r="P242" s="143"/>
      <c r="Q242" s="143"/>
      <c r="R242" s="143"/>
      <c r="S242" s="143"/>
    </row>
    <row r="243" spans="15:19">
      <c r="O243" s="143"/>
      <c r="P243" s="143"/>
      <c r="Q243" s="143"/>
      <c r="R243" s="143"/>
      <c r="S243" s="143"/>
    </row>
    <row r="244" spans="15:19">
      <c r="O244" s="143"/>
      <c r="P244" s="143"/>
      <c r="Q244" s="143"/>
      <c r="R244" s="143"/>
      <c r="S244" s="143"/>
    </row>
    <row r="245" spans="15:19">
      <c r="O245" s="143"/>
      <c r="P245" s="143"/>
      <c r="Q245" s="143"/>
      <c r="R245" s="143"/>
      <c r="S245" s="143"/>
    </row>
    <row r="246" spans="15:19">
      <c r="O246" s="143"/>
      <c r="P246" s="143"/>
      <c r="Q246" s="143"/>
      <c r="R246" s="143"/>
      <c r="S246" s="143"/>
    </row>
    <row r="247" spans="15:19">
      <c r="O247" s="143"/>
      <c r="P247" s="143"/>
      <c r="Q247" s="143"/>
      <c r="R247" s="143"/>
      <c r="S247" s="143"/>
    </row>
    <row r="248" spans="15:19">
      <c r="O248" s="143"/>
      <c r="P248" s="143"/>
      <c r="Q248" s="143"/>
      <c r="R248" s="143"/>
      <c r="S248" s="143"/>
    </row>
    <row r="249" spans="15:19">
      <c r="O249" s="143"/>
      <c r="P249" s="143"/>
      <c r="Q249" s="143"/>
      <c r="R249" s="143"/>
      <c r="S249" s="143"/>
    </row>
    <row r="250" spans="15:19">
      <c r="O250" s="143"/>
      <c r="P250" s="143"/>
      <c r="Q250" s="143"/>
      <c r="R250" s="143"/>
      <c r="S250" s="143"/>
    </row>
    <row r="251" spans="15:19">
      <c r="O251" s="143"/>
      <c r="P251" s="143"/>
      <c r="Q251" s="143"/>
      <c r="R251" s="143"/>
      <c r="S251" s="143"/>
    </row>
    <row r="252" spans="15:19">
      <c r="O252" s="143"/>
      <c r="P252" s="143"/>
      <c r="Q252" s="143"/>
      <c r="R252" s="143"/>
      <c r="S252" s="143"/>
    </row>
    <row r="253" spans="15:19">
      <c r="O253" s="143"/>
      <c r="P253" s="143"/>
      <c r="Q253" s="143"/>
      <c r="R253" s="143"/>
      <c r="S253" s="143"/>
    </row>
    <row r="254" spans="15:19">
      <c r="O254" s="143"/>
      <c r="P254" s="143"/>
      <c r="Q254" s="143"/>
      <c r="R254" s="143"/>
      <c r="S254" s="143"/>
    </row>
    <row r="255" spans="15:19">
      <c r="O255" s="143"/>
      <c r="P255" s="143"/>
      <c r="Q255" s="143"/>
      <c r="R255" s="143"/>
      <c r="S255" s="143"/>
    </row>
    <row r="256" spans="15:19">
      <c r="O256" s="143"/>
      <c r="P256" s="143"/>
      <c r="Q256" s="143"/>
      <c r="R256" s="143"/>
      <c r="S256" s="143"/>
    </row>
    <row r="257" spans="15:19">
      <c r="O257" s="143"/>
      <c r="P257" s="143"/>
      <c r="Q257" s="143"/>
      <c r="R257" s="143"/>
      <c r="S257" s="143"/>
    </row>
    <row r="258" spans="15:19">
      <c r="O258" s="143"/>
      <c r="P258" s="143"/>
      <c r="Q258" s="143"/>
      <c r="R258" s="143"/>
      <c r="S258" s="143"/>
    </row>
    <row r="259" spans="15:19">
      <c r="O259" s="143"/>
      <c r="P259" s="143"/>
      <c r="Q259" s="143"/>
      <c r="R259" s="143"/>
      <c r="S259" s="143"/>
    </row>
    <row r="260" spans="15:19">
      <c r="O260" s="143"/>
      <c r="P260" s="143"/>
      <c r="Q260" s="143"/>
      <c r="R260" s="143"/>
      <c r="S260" s="143"/>
    </row>
    <row r="261" spans="15:19">
      <c r="O261" s="143"/>
      <c r="P261" s="143"/>
      <c r="Q261" s="143"/>
      <c r="R261" s="143"/>
      <c r="S261" s="143"/>
    </row>
    <row r="262" spans="15:19">
      <c r="O262" s="143"/>
      <c r="P262" s="143"/>
      <c r="Q262" s="143"/>
      <c r="R262" s="143"/>
      <c r="S262" s="143"/>
    </row>
    <row r="263" spans="15:19">
      <c r="O263" s="143"/>
      <c r="P263" s="143"/>
      <c r="Q263" s="143"/>
      <c r="R263" s="143"/>
      <c r="S263" s="143"/>
    </row>
    <row r="264" spans="15:19">
      <c r="O264" s="143"/>
      <c r="P264" s="143"/>
      <c r="Q264" s="143"/>
      <c r="R264" s="143"/>
      <c r="S264" s="143"/>
    </row>
    <row r="265" spans="15:19">
      <c r="O265" s="143"/>
      <c r="P265" s="143"/>
      <c r="Q265" s="143"/>
      <c r="R265" s="143"/>
      <c r="S265" s="143"/>
    </row>
    <row r="266" spans="15:19">
      <c r="O266" s="143"/>
      <c r="P266" s="143"/>
      <c r="Q266" s="143"/>
      <c r="R266" s="143"/>
      <c r="S266" s="143"/>
    </row>
    <row r="267" spans="15:19">
      <c r="O267" s="143"/>
      <c r="P267" s="143"/>
      <c r="Q267" s="143"/>
      <c r="R267" s="143"/>
      <c r="S267" s="143"/>
    </row>
    <row r="268" spans="15:19">
      <c r="O268" s="143"/>
      <c r="P268" s="143"/>
      <c r="Q268" s="143"/>
      <c r="R268" s="143"/>
      <c r="S268" s="143"/>
    </row>
    <row r="269" spans="15:19">
      <c r="O269" s="143"/>
      <c r="P269" s="143"/>
      <c r="Q269" s="143"/>
      <c r="R269" s="143"/>
      <c r="S269" s="143"/>
    </row>
    <row r="270" spans="15:19">
      <c r="O270" s="143"/>
      <c r="P270" s="143"/>
      <c r="Q270" s="143"/>
      <c r="R270" s="143"/>
      <c r="S270" s="143"/>
    </row>
    <row r="271" spans="15:19">
      <c r="O271" s="143"/>
      <c r="P271" s="143"/>
      <c r="Q271" s="143"/>
      <c r="R271" s="143"/>
      <c r="S271" s="143"/>
    </row>
    <row r="272" spans="15:19">
      <c r="O272" s="143"/>
      <c r="P272" s="143"/>
      <c r="Q272" s="143"/>
      <c r="R272" s="143"/>
      <c r="S272" s="143"/>
    </row>
    <row r="273" spans="15:19">
      <c r="O273" s="143"/>
      <c r="P273" s="143"/>
      <c r="Q273" s="143"/>
      <c r="R273" s="143"/>
      <c r="S273" s="143"/>
    </row>
    <row r="274" spans="15:19">
      <c r="O274" s="143"/>
      <c r="P274" s="143"/>
      <c r="Q274" s="143"/>
      <c r="R274" s="143"/>
      <c r="S274" s="143"/>
    </row>
    <row r="275" spans="15:19">
      <c r="O275" s="143"/>
      <c r="P275" s="143"/>
      <c r="Q275" s="143"/>
      <c r="R275" s="143"/>
      <c r="S275" s="143"/>
    </row>
    <row r="276" spans="15:19">
      <c r="O276" s="143"/>
      <c r="P276" s="143"/>
      <c r="Q276" s="143"/>
      <c r="R276" s="143"/>
      <c r="S276" s="143"/>
    </row>
    <row r="277" spans="15:19">
      <c r="O277" s="143"/>
      <c r="P277" s="143"/>
      <c r="Q277" s="143"/>
      <c r="R277" s="143"/>
      <c r="S277" s="143"/>
    </row>
    <row r="278" spans="15:19">
      <c r="O278" s="143"/>
      <c r="P278" s="143"/>
      <c r="Q278" s="143"/>
      <c r="R278" s="143"/>
      <c r="S278" s="143"/>
    </row>
    <row r="279" spans="15:19">
      <c r="O279" s="143"/>
      <c r="P279" s="143"/>
      <c r="Q279" s="143"/>
      <c r="R279" s="143"/>
      <c r="S279" s="143"/>
    </row>
    <row r="280" spans="15:19">
      <c r="O280" s="143"/>
      <c r="P280" s="143"/>
      <c r="Q280" s="143"/>
      <c r="R280" s="143"/>
      <c r="S280" s="143"/>
    </row>
    <row r="281" spans="15:19">
      <c r="O281" s="143"/>
      <c r="P281" s="143"/>
      <c r="Q281" s="143"/>
      <c r="R281" s="143"/>
      <c r="S281" s="143"/>
    </row>
    <row r="282" spans="15:19">
      <c r="O282" s="143"/>
      <c r="P282" s="143"/>
      <c r="Q282" s="143"/>
      <c r="R282" s="143"/>
      <c r="S282" s="143"/>
    </row>
    <row r="283" spans="15:19">
      <c r="O283" s="143"/>
      <c r="P283" s="143"/>
      <c r="Q283" s="143"/>
      <c r="R283" s="143"/>
      <c r="S283" s="143"/>
    </row>
    <row r="284" spans="15:19">
      <c r="O284" s="143"/>
      <c r="P284" s="143"/>
      <c r="Q284" s="143"/>
      <c r="R284" s="143"/>
      <c r="S284" s="143"/>
    </row>
    <row r="285" spans="15:19">
      <c r="O285" s="143"/>
      <c r="P285" s="143"/>
      <c r="Q285" s="143"/>
      <c r="R285" s="143"/>
      <c r="S285" s="143"/>
    </row>
    <row r="286" spans="15:19">
      <c r="O286" s="143"/>
      <c r="P286" s="143"/>
      <c r="Q286" s="143"/>
      <c r="R286" s="143"/>
      <c r="S286" s="143"/>
    </row>
    <row r="287" spans="15:19">
      <c r="O287" s="143"/>
      <c r="P287" s="143"/>
      <c r="Q287" s="143"/>
      <c r="R287" s="143"/>
      <c r="S287" s="143"/>
    </row>
    <row r="288" spans="15:19">
      <c r="O288" s="143"/>
      <c r="P288" s="143"/>
      <c r="Q288" s="143"/>
      <c r="R288" s="143"/>
      <c r="S288" s="143"/>
    </row>
    <row r="289" spans="15:19">
      <c r="O289" s="143"/>
      <c r="P289" s="143"/>
      <c r="Q289" s="143"/>
      <c r="R289" s="143"/>
      <c r="S289" s="143"/>
    </row>
    <row r="290" spans="15:19">
      <c r="O290" s="143"/>
      <c r="P290" s="143"/>
      <c r="Q290" s="143"/>
      <c r="R290" s="143"/>
      <c r="S290" s="143"/>
    </row>
    <row r="291" spans="15:19">
      <c r="O291" s="143"/>
      <c r="P291" s="143"/>
      <c r="Q291" s="143"/>
      <c r="R291" s="143"/>
      <c r="S291" s="143"/>
    </row>
    <row r="292" spans="15:19">
      <c r="O292" s="143"/>
      <c r="P292" s="143"/>
      <c r="Q292" s="143"/>
      <c r="R292" s="143"/>
      <c r="S292" s="143"/>
    </row>
    <row r="293" spans="15:19">
      <c r="O293" s="143"/>
      <c r="P293" s="143"/>
      <c r="Q293" s="143"/>
      <c r="R293" s="143"/>
      <c r="S293" s="143"/>
    </row>
    <row r="294" spans="15:19">
      <c r="O294" s="143"/>
      <c r="P294" s="143"/>
      <c r="Q294" s="143"/>
      <c r="R294" s="143"/>
      <c r="S294" s="143"/>
    </row>
    <row r="295" spans="15:19">
      <c r="O295" s="143"/>
      <c r="P295" s="143"/>
      <c r="Q295" s="143"/>
      <c r="R295" s="143"/>
      <c r="S295" s="143"/>
    </row>
    <row r="296" spans="15:19">
      <c r="O296" s="143"/>
      <c r="P296" s="143"/>
      <c r="Q296" s="143"/>
      <c r="R296" s="143"/>
      <c r="S296" s="143"/>
    </row>
    <row r="297" spans="15:19">
      <c r="O297" s="143"/>
      <c r="P297" s="143"/>
      <c r="Q297" s="143"/>
      <c r="R297" s="143"/>
      <c r="S297" s="143"/>
    </row>
    <row r="298" spans="15:19">
      <c r="O298" s="143"/>
      <c r="P298" s="143"/>
      <c r="Q298" s="143"/>
      <c r="R298" s="143"/>
      <c r="S298" s="143"/>
    </row>
    <row r="299" spans="15:19">
      <c r="O299" s="143"/>
      <c r="P299" s="143"/>
      <c r="Q299" s="143"/>
      <c r="R299" s="143"/>
      <c r="S299" s="143"/>
    </row>
    <row r="300" spans="15:19">
      <c r="O300" s="143"/>
      <c r="P300" s="143"/>
      <c r="Q300" s="143"/>
      <c r="R300" s="143"/>
      <c r="S300" s="143"/>
    </row>
    <row r="301" spans="15:19">
      <c r="O301" s="143"/>
      <c r="P301" s="143"/>
      <c r="Q301" s="143"/>
      <c r="R301" s="143"/>
      <c r="S301" s="143"/>
    </row>
    <row r="302" spans="15:19">
      <c r="O302" s="143"/>
      <c r="P302" s="143"/>
      <c r="Q302" s="143"/>
      <c r="R302" s="143"/>
      <c r="S302" s="143"/>
    </row>
    <row r="303" spans="15:19">
      <c r="O303" s="143"/>
      <c r="P303" s="143"/>
      <c r="Q303" s="143"/>
      <c r="R303" s="143"/>
      <c r="S303" s="143"/>
    </row>
    <row r="304" spans="15:19">
      <c r="O304" s="143"/>
      <c r="P304" s="143"/>
      <c r="Q304" s="143"/>
      <c r="R304" s="143"/>
      <c r="S304" s="143"/>
    </row>
    <row r="305" spans="15:19">
      <c r="O305" s="143"/>
      <c r="P305" s="143"/>
      <c r="Q305" s="143"/>
      <c r="R305" s="143"/>
      <c r="S305" s="143"/>
    </row>
    <row r="306" spans="15:19">
      <c r="O306" s="143"/>
      <c r="P306" s="143"/>
      <c r="Q306" s="143"/>
      <c r="R306" s="143"/>
      <c r="S306" s="143"/>
    </row>
    <row r="307" spans="15:19">
      <c r="O307" s="143"/>
      <c r="P307" s="143"/>
      <c r="Q307" s="143"/>
      <c r="R307" s="143"/>
      <c r="S307" s="143"/>
    </row>
    <row r="308" spans="15:19">
      <c r="O308" s="143"/>
      <c r="P308" s="143"/>
      <c r="Q308" s="143"/>
      <c r="R308" s="143"/>
      <c r="S308" s="143"/>
    </row>
    <row r="309" spans="15:19">
      <c r="O309" s="143"/>
      <c r="P309" s="143"/>
      <c r="Q309" s="143"/>
      <c r="R309" s="143"/>
      <c r="S309" s="143"/>
    </row>
    <row r="310" spans="15:19">
      <c r="O310" s="143"/>
      <c r="P310" s="143"/>
      <c r="Q310" s="143"/>
      <c r="R310" s="143"/>
      <c r="S310" s="143"/>
    </row>
    <row r="311" spans="15:19">
      <c r="O311" s="143"/>
      <c r="P311" s="143"/>
      <c r="Q311" s="143"/>
      <c r="R311" s="143"/>
      <c r="S311" s="143"/>
    </row>
    <row r="312" spans="15:19">
      <c r="O312" s="143"/>
      <c r="P312" s="143"/>
      <c r="Q312" s="143"/>
      <c r="R312" s="143"/>
      <c r="S312" s="143"/>
    </row>
    <row r="313" spans="15:19">
      <c r="O313" s="143"/>
      <c r="P313" s="143"/>
      <c r="Q313" s="143"/>
      <c r="R313" s="143"/>
      <c r="S313" s="143"/>
    </row>
    <row r="314" spans="15:19">
      <c r="O314" s="143"/>
      <c r="P314" s="143"/>
      <c r="Q314" s="143"/>
      <c r="R314" s="143"/>
      <c r="S314" s="143"/>
    </row>
    <row r="315" spans="15:19">
      <c r="O315" s="143"/>
      <c r="P315" s="143"/>
      <c r="Q315" s="143"/>
      <c r="R315" s="143"/>
      <c r="S315" s="143"/>
    </row>
    <row r="316" spans="15:19">
      <c r="O316" s="143"/>
      <c r="P316" s="143"/>
      <c r="Q316" s="143"/>
      <c r="R316" s="143"/>
      <c r="S316" s="143"/>
    </row>
    <row r="317" spans="15:19">
      <c r="O317" s="143"/>
      <c r="P317" s="143"/>
      <c r="Q317" s="143"/>
      <c r="R317" s="143"/>
      <c r="S317" s="143"/>
    </row>
    <row r="318" spans="15:19">
      <c r="O318" s="143"/>
      <c r="P318" s="143"/>
      <c r="Q318" s="143"/>
      <c r="R318" s="143"/>
      <c r="S318" s="143"/>
    </row>
    <row r="319" spans="15:19">
      <c r="O319" s="143"/>
      <c r="P319" s="143"/>
      <c r="Q319" s="143"/>
      <c r="R319" s="143"/>
      <c r="S319" s="143"/>
    </row>
    <row r="320" spans="15:19">
      <c r="O320" s="143"/>
      <c r="P320" s="143"/>
      <c r="Q320" s="143"/>
      <c r="R320" s="143"/>
      <c r="S320" s="143"/>
    </row>
    <row r="321" spans="15:19">
      <c r="O321" s="143"/>
      <c r="P321" s="143"/>
      <c r="Q321" s="143"/>
      <c r="R321" s="143"/>
      <c r="S321" s="143"/>
    </row>
    <row r="322" spans="15:19">
      <c r="O322" s="143"/>
      <c r="P322" s="143"/>
      <c r="Q322" s="143"/>
      <c r="R322" s="143"/>
      <c r="S322" s="143"/>
    </row>
    <row r="323" spans="15:19">
      <c r="O323" s="143"/>
      <c r="P323" s="143"/>
      <c r="Q323" s="143"/>
      <c r="R323" s="143"/>
      <c r="S323" s="143"/>
    </row>
    <row r="324" spans="15:19">
      <c r="O324" s="143"/>
      <c r="P324" s="143"/>
      <c r="Q324" s="143"/>
      <c r="R324" s="143"/>
      <c r="S324" s="143"/>
    </row>
    <row r="325" spans="15:19">
      <c r="O325" s="143"/>
      <c r="P325" s="143"/>
      <c r="Q325" s="143"/>
      <c r="R325" s="143"/>
      <c r="S325" s="143"/>
    </row>
    <row r="326" spans="15:19">
      <c r="O326" s="143"/>
      <c r="P326" s="143"/>
      <c r="Q326" s="143"/>
      <c r="R326" s="143"/>
      <c r="S326" s="143"/>
    </row>
    <row r="327" spans="15:19">
      <c r="O327" s="143"/>
      <c r="P327" s="143"/>
      <c r="Q327" s="143"/>
      <c r="R327" s="143"/>
      <c r="S327" s="143"/>
    </row>
    <row r="328" spans="15:19">
      <c r="O328" s="143"/>
      <c r="P328" s="143"/>
      <c r="Q328" s="143"/>
      <c r="R328" s="143"/>
      <c r="S328" s="143"/>
    </row>
    <row r="329" spans="15:19">
      <c r="O329" s="143"/>
      <c r="P329" s="143"/>
      <c r="Q329" s="143"/>
      <c r="R329" s="143"/>
      <c r="S329" s="143"/>
    </row>
    <row r="330" spans="15:19">
      <c r="O330" s="143"/>
      <c r="P330" s="143"/>
      <c r="Q330" s="143"/>
      <c r="R330" s="143"/>
      <c r="S330" s="143"/>
    </row>
    <row r="331" spans="15:19">
      <c r="O331" s="143"/>
      <c r="P331" s="143"/>
      <c r="Q331" s="143"/>
      <c r="R331" s="143"/>
      <c r="S331" s="143"/>
    </row>
    <row r="332" spans="15:19">
      <c r="O332" s="143"/>
      <c r="P332" s="143"/>
      <c r="Q332" s="143"/>
      <c r="R332" s="143"/>
      <c r="S332" s="143"/>
    </row>
    <row r="333" spans="15:19">
      <c r="O333" s="143"/>
      <c r="P333" s="143"/>
      <c r="Q333" s="143"/>
      <c r="R333" s="143"/>
      <c r="S333" s="143"/>
    </row>
    <row r="334" spans="15:19">
      <c r="O334" s="143"/>
      <c r="P334" s="143"/>
      <c r="Q334" s="143"/>
      <c r="R334" s="143"/>
      <c r="S334" s="143"/>
    </row>
    <row r="335" spans="15:19">
      <c r="O335" s="143"/>
      <c r="P335" s="143"/>
      <c r="Q335" s="143"/>
      <c r="R335" s="143"/>
      <c r="S335" s="143"/>
    </row>
    <row r="336" spans="15:19">
      <c r="O336" s="143"/>
      <c r="P336" s="143"/>
      <c r="Q336" s="143"/>
      <c r="R336" s="143"/>
      <c r="S336" s="143"/>
    </row>
    <row r="337" spans="15:19">
      <c r="O337" s="143"/>
      <c r="P337" s="143"/>
      <c r="Q337" s="143"/>
      <c r="R337" s="143"/>
      <c r="S337" s="143"/>
    </row>
    <row r="338" spans="15:19">
      <c r="O338" s="143"/>
      <c r="P338" s="143"/>
      <c r="Q338" s="143"/>
      <c r="R338" s="143"/>
      <c r="S338" s="143"/>
    </row>
    <row r="339" spans="15:19">
      <c r="O339" s="143"/>
      <c r="P339" s="143"/>
      <c r="Q339" s="143"/>
      <c r="R339" s="143"/>
      <c r="S339" s="143"/>
    </row>
    <row r="340" spans="15:19">
      <c r="O340" s="143"/>
      <c r="P340" s="143"/>
      <c r="Q340" s="143"/>
      <c r="R340" s="143"/>
      <c r="S340" s="143"/>
    </row>
    <row r="341" spans="15:19">
      <c r="O341" s="143"/>
      <c r="P341" s="143"/>
      <c r="Q341" s="143"/>
      <c r="R341" s="143"/>
      <c r="S341" s="143"/>
    </row>
    <row r="342" spans="15:19">
      <c r="O342" s="143"/>
      <c r="P342" s="143"/>
      <c r="Q342" s="143"/>
      <c r="R342" s="143"/>
      <c r="S342" s="143"/>
    </row>
    <row r="343" spans="15:19">
      <c r="O343" s="143"/>
      <c r="P343" s="143"/>
      <c r="Q343" s="143"/>
      <c r="R343" s="143"/>
      <c r="S343" s="143"/>
    </row>
    <row r="344" spans="15:19">
      <c r="O344" s="143"/>
      <c r="P344" s="143"/>
      <c r="Q344" s="143"/>
      <c r="R344" s="143"/>
      <c r="S344" s="143"/>
    </row>
    <row r="345" spans="15:19">
      <c r="O345" s="143"/>
      <c r="P345" s="143"/>
      <c r="Q345" s="143"/>
      <c r="R345" s="143"/>
      <c r="S345" s="143"/>
    </row>
    <row r="346" spans="15:19">
      <c r="O346" s="143"/>
      <c r="P346" s="143"/>
      <c r="Q346" s="143"/>
      <c r="R346" s="143"/>
      <c r="S346" s="143"/>
    </row>
    <row r="347" spans="15:19">
      <c r="O347" s="143"/>
      <c r="P347" s="143"/>
      <c r="Q347" s="143"/>
      <c r="R347" s="143"/>
      <c r="S347" s="143"/>
    </row>
    <row r="348" spans="15:19">
      <c r="O348" s="143"/>
      <c r="P348" s="143"/>
      <c r="Q348" s="143"/>
      <c r="R348" s="143"/>
      <c r="S348" s="143"/>
    </row>
    <row r="349" spans="15:19">
      <c r="O349" s="143"/>
      <c r="P349" s="143"/>
      <c r="Q349" s="143"/>
      <c r="R349" s="143"/>
      <c r="S349" s="143"/>
    </row>
    <row r="350" spans="15:19">
      <c r="O350" s="143"/>
      <c r="P350" s="143"/>
      <c r="Q350" s="143"/>
      <c r="R350" s="143"/>
      <c r="S350" s="143"/>
    </row>
    <row r="351" spans="15:19">
      <c r="O351" s="143"/>
      <c r="P351" s="143"/>
      <c r="Q351" s="143"/>
      <c r="R351" s="143"/>
      <c r="S351" s="143"/>
    </row>
    <row r="352" spans="15:19">
      <c r="O352" s="143"/>
      <c r="P352" s="143"/>
      <c r="Q352" s="143"/>
      <c r="R352" s="143"/>
      <c r="S352" s="143"/>
    </row>
    <row r="353" spans="15:19">
      <c r="O353" s="143"/>
      <c r="P353" s="143"/>
      <c r="Q353" s="143"/>
      <c r="R353" s="143"/>
      <c r="S353" s="143"/>
    </row>
    <row r="354" spans="15:19">
      <c r="O354" s="143"/>
      <c r="P354" s="143"/>
      <c r="Q354" s="143"/>
      <c r="R354" s="143"/>
      <c r="S354" s="143"/>
    </row>
    <row r="355" spans="15:19">
      <c r="O355" s="143"/>
      <c r="P355" s="143"/>
      <c r="Q355" s="143"/>
      <c r="R355" s="143"/>
      <c r="S355" s="143"/>
    </row>
    <row r="356" spans="15:19">
      <c r="O356" s="143"/>
      <c r="P356" s="143"/>
      <c r="Q356" s="143"/>
      <c r="R356" s="143"/>
      <c r="S356" s="143"/>
    </row>
    <row r="357" spans="15:19">
      <c r="O357" s="143"/>
      <c r="P357" s="143"/>
      <c r="Q357" s="143"/>
      <c r="R357" s="143"/>
      <c r="S357" s="143"/>
    </row>
    <row r="358" spans="15:19">
      <c r="O358" s="143"/>
      <c r="P358" s="143"/>
      <c r="Q358" s="143"/>
      <c r="R358" s="143"/>
      <c r="S358" s="143"/>
    </row>
    <row r="359" spans="15:19">
      <c r="O359" s="143"/>
      <c r="P359" s="143"/>
      <c r="Q359" s="143"/>
      <c r="R359" s="143"/>
      <c r="S359" s="143"/>
    </row>
    <row r="360" spans="15:19">
      <c r="O360" s="143"/>
      <c r="P360" s="143"/>
      <c r="Q360" s="143"/>
      <c r="R360" s="143"/>
      <c r="S360" s="143"/>
    </row>
    <row r="361" spans="15:19">
      <c r="O361" s="143"/>
      <c r="P361" s="143"/>
      <c r="Q361" s="143"/>
      <c r="R361" s="143"/>
      <c r="S361" s="143"/>
    </row>
    <row r="362" spans="15:19">
      <c r="O362" s="143"/>
      <c r="P362" s="143"/>
      <c r="Q362" s="143"/>
      <c r="R362" s="143"/>
      <c r="S362" s="143"/>
    </row>
    <row r="363" spans="15:19">
      <c r="O363" s="143"/>
      <c r="P363" s="143"/>
      <c r="Q363" s="143"/>
      <c r="R363" s="143"/>
      <c r="S363" s="143"/>
    </row>
    <row r="364" spans="15:19">
      <c r="O364" s="143"/>
      <c r="P364" s="143"/>
      <c r="Q364" s="143"/>
      <c r="R364" s="143"/>
      <c r="S364" s="143"/>
    </row>
    <row r="365" spans="15:19">
      <c r="O365" s="143"/>
      <c r="P365" s="143"/>
      <c r="Q365" s="143"/>
      <c r="R365" s="143"/>
      <c r="S365" s="143"/>
    </row>
    <row r="366" spans="15:19">
      <c r="O366" s="143"/>
      <c r="P366" s="143"/>
      <c r="Q366" s="143"/>
      <c r="R366" s="143"/>
      <c r="S366" s="143"/>
    </row>
    <row r="367" spans="15:19">
      <c r="O367" s="143"/>
      <c r="P367" s="143"/>
      <c r="Q367" s="143"/>
      <c r="R367" s="143"/>
      <c r="S367" s="143"/>
    </row>
    <row r="368" spans="15:19">
      <c r="O368" s="143"/>
      <c r="P368" s="143"/>
      <c r="Q368" s="143"/>
      <c r="R368" s="143"/>
      <c r="S368" s="143"/>
    </row>
    <row r="369" spans="15:19">
      <c r="O369" s="143"/>
      <c r="P369" s="143"/>
      <c r="Q369" s="143"/>
      <c r="R369" s="143"/>
      <c r="S369" s="143"/>
    </row>
    <row r="370" spans="15:19">
      <c r="O370" s="143"/>
      <c r="P370" s="143"/>
      <c r="Q370" s="143"/>
      <c r="R370" s="143"/>
      <c r="S370" s="143"/>
    </row>
    <row r="371" spans="15:19">
      <c r="O371" s="143"/>
      <c r="P371" s="143"/>
      <c r="Q371" s="143"/>
      <c r="R371" s="143"/>
      <c r="S371" s="143"/>
    </row>
    <row r="372" spans="15:19">
      <c r="O372" s="143"/>
      <c r="P372" s="143"/>
      <c r="Q372" s="143"/>
      <c r="R372" s="143"/>
      <c r="S372" s="143"/>
    </row>
    <row r="373" spans="15:19">
      <c r="O373" s="143"/>
      <c r="P373" s="143"/>
      <c r="Q373" s="143"/>
      <c r="R373" s="143"/>
      <c r="S373" s="143"/>
    </row>
    <row r="374" spans="15:19">
      <c r="O374" s="143"/>
      <c r="P374" s="143"/>
      <c r="Q374" s="143"/>
      <c r="R374" s="143"/>
      <c r="S374" s="143"/>
    </row>
    <row r="375" spans="15:19">
      <c r="O375" s="143"/>
      <c r="P375" s="143"/>
      <c r="Q375" s="143"/>
      <c r="R375" s="143"/>
      <c r="S375" s="143"/>
    </row>
    <row r="376" spans="15:19">
      <c r="O376" s="143"/>
      <c r="P376" s="143"/>
      <c r="Q376" s="143"/>
      <c r="R376" s="143"/>
      <c r="S376" s="143"/>
    </row>
    <row r="377" spans="15:19">
      <c r="O377" s="143"/>
      <c r="P377" s="143"/>
      <c r="Q377" s="143"/>
      <c r="R377" s="143"/>
      <c r="S377" s="143"/>
    </row>
    <row r="378" spans="15:19">
      <c r="O378" s="143"/>
      <c r="P378" s="143"/>
      <c r="Q378" s="143"/>
      <c r="R378" s="143"/>
      <c r="S378" s="143"/>
    </row>
    <row r="379" spans="15:19">
      <c r="O379" s="143"/>
      <c r="P379" s="143"/>
      <c r="Q379" s="143"/>
      <c r="R379" s="143"/>
      <c r="S379" s="143"/>
    </row>
    <row r="380" spans="15:19">
      <c r="O380" s="143"/>
      <c r="P380" s="143"/>
      <c r="Q380" s="143"/>
      <c r="R380" s="143"/>
      <c r="S380" s="143"/>
    </row>
    <row r="381" spans="15:19">
      <c r="O381" s="143"/>
      <c r="P381" s="143"/>
      <c r="Q381" s="143"/>
      <c r="R381" s="143"/>
      <c r="S381" s="143"/>
    </row>
    <row r="382" spans="15:19">
      <c r="O382" s="143"/>
      <c r="P382" s="143"/>
      <c r="Q382" s="143"/>
      <c r="R382" s="143"/>
      <c r="S382" s="143"/>
    </row>
    <row r="383" spans="15:19">
      <c r="O383" s="143"/>
      <c r="P383" s="143"/>
      <c r="Q383" s="143"/>
      <c r="R383" s="143"/>
      <c r="S383" s="143"/>
    </row>
    <row r="384" spans="15:19">
      <c r="O384" s="143"/>
      <c r="P384" s="143"/>
      <c r="Q384" s="143"/>
      <c r="R384" s="143"/>
      <c r="S384" s="143"/>
    </row>
    <row r="385" spans="15:19">
      <c r="O385" s="143"/>
      <c r="P385" s="143"/>
      <c r="Q385" s="143"/>
      <c r="R385" s="143"/>
      <c r="S385" s="143"/>
    </row>
    <row r="386" spans="15:19">
      <c r="O386" s="143"/>
      <c r="P386" s="143"/>
      <c r="Q386" s="143"/>
      <c r="R386" s="143"/>
      <c r="S386" s="143"/>
    </row>
    <row r="387" spans="15:19">
      <c r="O387" s="143"/>
      <c r="P387" s="143"/>
      <c r="Q387" s="143"/>
      <c r="R387" s="143"/>
      <c r="S387" s="143"/>
    </row>
    <row r="388" spans="15:19">
      <c r="O388" s="143"/>
      <c r="P388" s="143"/>
      <c r="Q388" s="143"/>
      <c r="R388" s="143"/>
      <c r="S388" s="143"/>
    </row>
    <row r="389" spans="15:19">
      <c r="O389" s="143"/>
      <c r="P389" s="143"/>
      <c r="Q389" s="143"/>
      <c r="R389" s="143"/>
      <c r="S389" s="143"/>
    </row>
    <row r="390" spans="15:19">
      <c r="O390" s="143"/>
      <c r="P390" s="143"/>
      <c r="Q390" s="143"/>
      <c r="R390" s="143"/>
      <c r="S390" s="143"/>
    </row>
    <row r="391" spans="15:19">
      <c r="O391" s="143"/>
      <c r="P391" s="143"/>
      <c r="Q391" s="143"/>
      <c r="R391" s="143"/>
      <c r="S391" s="143"/>
    </row>
    <row r="392" spans="15:19">
      <c r="O392" s="143"/>
      <c r="P392" s="143"/>
      <c r="Q392" s="143"/>
      <c r="R392" s="143"/>
      <c r="S392" s="143"/>
    </row>
    <row r="393" spans="15:19">
      <c r="O393" s="143"/>
      <c r="P393" s="143"/>
      <c r="Q393" s="143"/>
      <c r="R393" s="143"/>
      <c r="S393" s="143"/>
    </row>
    <row r="394" spans="15:19">
      <c r="O394" s="143"/>
      <c r="P394" s="143"/>
      <c r="Q394" s="143"/>
      <c r="R394" s="143"/>
      <c r="S394" s="143"/>
    </row>
    <row r="395" spans="15:19">
      <c r="O395" s="143"/>
      <c r="P395" s="143"/>
      <c r="Q395" s="143"/>
      <c r="R395" s="143"/>
      <c r="S395" s="143"/>
    </row>
    <row r="396" spans="15:19">
      <c r="O396" s="143"/>
      <c r="P396" s="143"/>
      <c r="Q396" s="143"/>
      <c r="R396" s="143"/>
      <c r="S396" s="143"/>
    </row>
    <row r="397" spans="15:19">
      <c r="O397" s="143"/>
      <c r="P397" s="143"/>
      <c r="Q397" s="143"/>
      <c r="R397" s="143"/>
      <c r="S397" s="143"/>
    </row>
    <row r="398" spans="15:19">
      <c r="O398" s="143"/>
      <c r="P398" s="143"/>
      <c r="Q398" s="143"/>
      <c r="R398" s="143"/>
      <c r="S398" s="143"/>
    </row>
    <row r="399" spans="15:19">
      <c r="O399" s="143"/>
      <c r="P399" s="143"/>
      <c r="Q399" s="143"/>
      <c r="R399" s="143"/>
      <c r="S399" s="143"/>
    </row>
    <row r="400" spans="15:19">
      <c r="O400" s="143"/>
      <c r="P400" s="143"/>
      <c r="Q400" s="143"/>
      <c r="R400" s="143"/>
      <c r="S400" s="143"/>
    </row>
    <row r="401" spans="15:19">
      <c r="O401" s="143"/>
      <c r="P401" s="143"/>
      <c r="Q401" s="143"/>
      <c r="R401" s="143"/>
      <c r="S401" s="143"/>
    </row>
    <row r="402" spans="15:19">
      <c r="O402" s="143"/>
      <c r="P402" s="143"/>
      <c r="Q402" s="143"/>
      <c r="R402" s="143"/>
      <c r="S402" s="143"/>
    </row>
    <row r="403" spans="15:19">
      <c r="O403" s="143"/>
      <c r="P403" s="143"/>
      <c r="Q403" s="143"/>
      <c r="R403" s="143"/>
      <c r="S403" s="143"/>
    </row>
    <row r="404" spans="15:19">
      <c r="O404" s="143"/>
      <c r="P404" s="143"/>
      <c r="Q404" s="143"/>
      <c r="R404" s="143"/>
      <c r="S404" s="143"/>
    </row>
    <row r="405" spans="15:19">
      <c r="O405" s="143"/>
      <c r="P405" s="143"/>
      <c r="Q405" s="143"/>
      <c r="R405" s="143"/>
      <c r="S405" s="143"/>
    </row>
    <row r="406" spans="15:19">
      <c r="O406" s="143"/>
      <c r="P406" s="143"/>
      <c r="Q406" s="143"/>
      <c r="R406" s="143"/>
      <c r="S406" s="143"/>
    </row>
    <row r="407" spans="15:19">
      <c r="O407" s="143"/>
      <c r="P407" s="143"/>
      <c r="Q407" s="143"/>
      <c r="R407" s="143"/>
      <c r="S407" s="143"/>
    </row>
    <row r="408" spans="15:19">
      <c r="O408" s="143"/>
      <c r="P408" s="143"/>
      <c r="Q408" s="143"/>
      <c r="R408" s="143"/>
      <c r="S408" s="143"/>
    </row>
    <row r="409" spans="15:19">
      <c r="O409" s="143"/>
      <c r="P409" s="143"/>
      <c r="Q409" s="143"/>
      <c r="R409" s="143"/>
      <c r="S409" s="143"/>
    </row>
    <row r="410" spans="15:19">
      <c r="O410" s="143"/>
      <c r="P410" s="143"/>
      <c r="Q410" s="143"/>
      <c r="R410" s="143"/>
      <c r="S410" s="143"/>
    </row>
    <row r="411" spans="15:19">
      <c r="O411" s="143"/>
      <c r="P411" s="143"/>
      <c r="Q411" s="143"/>
      <c r="R411" s="143"/>
      <c r="S411" s="143"/>
    </row>
    <row r="412" spans="15:19">
      <c r="O412" s="143"/>
      <c r="P412" s="143"/>
      <c r="Q412" s="143"/>
      <c r="R412" s="143"/>
      <c r="S412" s="143"/>
    </row>
    <row r="413" spans="15:19">
      <c r="O413" s="143"/>
      <c r="P413" s="143"/>
      <c r="Q413" s="143"/>
      <c r="R413" s="143"/>
      <c r="S413" s="143"/>
    </row>
    <row r="414" spans="15:19">
      <c r="O414" s="143"/>
      <c r="P414" s="143"/>
      <c r="Q414" s="143"/>
      <c r="R414" s="143"/>
      <c r="S414" s="143"/>
    </row>
    <row r="415" spans="15:19">
      <c r="O415" s="143"/>
      <c r="P415" s="143"/>
      <c r="Q415" s="143"/>
      <c r="R415" s="143"/>
      <c r="S415" s="143"/>
    </row>
    <row r="416" spans="15:19">
      <c r="O416" s="143"/>
      <c r="P416" s="143"/>
      <c r="Q416" s="143"/>
      <c r="R416" s="143"/>
      <c r="S416" s="143"/>
    </row>
    <row r="417" spans="15:19">
      <c r="O417" s="143"/>
      <c r="P417" s="143"/>
      <c r="Q417" s="143"/>
      <c r="R417" s="143"/>
      <c r="S417" s="143"/>
    </row>
    <row r="418" spans="15:19">
      <c r="O418" s="143"/>
      <c r="P418" s="143"/>
      <c r="Q418" s="143"/>
      <c r="R418" s="143"/>
      <c r="S418" s="143"/>
    </row>
    <row r="419" spans="15:19">
      <c r="O419" s="143"/>
      <c r="P419" s="143"/>
      <c r="Q419" s="143"/>
      <c r="R419" s="143"/>
      <c r="S419" s="143"/>
    </row>
    <row r="420" spans="15:19">
      <c r="O420" s="143"/>
      <c r="P420" s="143"/>
      <c r="Q420" s="143"/>
      <c r="R420" s="143"/>
      <c r="S420" s="143"/>
    </row>
    <row r="421" spans="15:19">
      <c r="O421" s="143"/>
      <c r="P421" s="143"/>
      <c r="Q421" s="143"/>
      <c r="R421" s="143"/>
      <c r="S421" s="143"/>
    </row>
    <row r="422" spans="15:19">
      <c r="O422" s="143"/>
      <c r="P422" s="143"/>
      <c r="Q422" s="143"/>
      <c r="R422" s="143"/>
      <c r="S422" s="143"/>
    </row>
    <row r="423" spans="15:19">
      <c r="O423" s="143"/>
      <c r="P423" s="143"/>
      <c r="Q423" s="143"/>
      <c r="R423" s="143"/>
      <c r="S423" s="143"/>
    </row>
    <row r="424" spans="15:19">
      <c r="O424" s="143"/>
      <c r="P424" s="143"/>
      <c r="Q424" s="143"/>
      <c r="R424" s="143"/>
      <c r="S424" s="143"/>
    </row>
    <row r="425" spans="15:19">
      <c r="O425" s="143"/>
      <c r="P425" s="143"/>
      <c r="Q425" s="143"/>
      <c r="R425" s="143"/>
      <c r="S425" s="143"/>
    </row>
    <row r="426" spans="15:19">
      <c r="O426" s="143"/>
      <c r="P426" s="143"/>
      <c r="Q426" s="143"/>
      <c r="R426" s="143"/>
      <c r="S426" s="143"/>
    </row>
    <row r="427" spans="15:19">
      <c r="O427" s="143"/>
      <c r="P427" s="143"/>
      <c r="Q427" s="143"/>
      <c r="R427" s="143"/>
      <c r="S427" s="143"/>
    </row>
    <row r="428" spans="15:19">
      <c r="O428" s="143"/>
      <c r="P428" s="143"/>
      <c r="Q428" s="143"/>
      <c r="R428" s="143"/>
      <c r="S428" s="143"/>
    </row>
    <row r="429" spans="15:19">
      <c r="O429" s="143"/>
      <c r="P429" s="143"/>
      <c r="Q429" s="143"/>
      <c r="R429" s="143"/>
      <c r="S429" s="143"/>
    </row>
    <row r="430" spans="15:19">
      <c r="O430" s="143"/>
      <c r="P430" s="143"/>
      <c r="Q430" s="143"/>
      <c r="R430" s="143"/>
      <c r="S430" s="143"/>
    </row>
    <row r="431" spans="15:19">
      <c r="O431" s="143"/>
      <c r="P431" s="143"/>
      <c r="Q431" s="143"/>
      <c r="R431" s="143"/>
      <c r="S431" s="143"/>
    </row>
    <row r="432" spans="15:19">
      <c r="O432" s="143"/>
      <c r="P432" s="143"/>
      <c r="Q432" s="143"/>
      <c r="R432" s="143"/>
      <c r="S432" s="143"/>
    </row>
    <row r="433" spans="15:19">
      <c r="O433" s="143"/>
      <c r="P433" s="143"/>
      <c r="Q433" s="143"/>
      <c r="R433" s="143"/>
      <c r="S433" s="143"/>
    </row>
    <row r="434" spans="15:19">
      <c r="O434" s="143"/>
      <c r="P434" s="143"/>
      <c r="Q434" s="143"/>
      <c r="R434" s="143"/>
      <c r="S434" s="143"/>
    </row>
    <row r="435" spans="15:19">
      <c r="O435" s="143"/>
      <c r="P435" s="143"/>
      <c r="Q435" s="143"/>
      <c r="R435" s="143"/>
      <c r="S435" s="143"/>
    </row>
    <row r="436" spans="15:19">
      <c r="O436" s="143"/>
      <c r="P436" s="143"/>
      <c r="Q436" s="143"/>
      <c r="R436" s="143"/>
      <c r="S436" s="143"/>
    </row>
    <row r="437" spans="15:19">
      <c r="O437" s="143"/>
      <c r="P437" s="143"/>
      <c r="Q437" s="143"/>
      <c r="R437" s="143"/>
      <c r="S437" s="143"/>
    </row>
    <row r="438" spans="15:19">
      <c r="O438" s="143"/>
      <c r="P438" s="143"/>
      <c r="Q438" s="143"/>
      <c r="R438" s="143"/>
      <c r="S438" s="143"/>
    </row>
    <row r="439" spans="15:19">
      <c r="O439" s="143"/>
      <c r="P439" s="143"/>
      <c r="Q439" s="143"/>
      <c r="R439" s="143"/>
      <c r="S439" s="143"/>
    </row>
    <row r="440" spans="15:19">
      <c r="O440" s="143"/>
      <c r="P440" s="143"/>
      <c r="Q440" s="143"/>
      <c r="R440" s="143"/>
      <c r="S440" s="143"/>
    </row>
    <row r="441" spans="15:19">
      <c r="O441" s="143"/>
      <c r="P441" s="143"/>
      <c r="Q441" s="143"/>
      <c r="R441" s="143"/>
      <c r="S441" s="143"/>
    </row>
    <row r="442" spans="15:19">
      <c r="O442" s="143"/>
      <c r="P442" s="143"/>
      <c r="Q442" s="143"/>
      <c r="R442" s="143"/>
      <c r="S442" s="143"/>
    </row>
    <row r="443" spans="15:19">
      <c r="O443" s="143"/>
      <c r="P443" s="143"/>
      <c r="Q443" s="143"/>
      <c r="R443" s="143"/>
      <c r="S443" s="143"/>
    </row>
    <row r="444" spans="15:19">
      <c r="O444" s="143"/>
      <c r="P444" s="143"/>
      <c r="Q444" s="143"/>
      <c r="R444" s="143"/>
      <c r="S444" s="143"/>
    </row>
    <row r="445" spans="15:19">
      <c r="O445" s="143"/>
      <c r="P445" s="143"/>
      <c r="Q445" s="143"/>
      <c r="R445" s="143"/>
      <c r="S445" s="143"/>
    </row>
    <row r="446" spans="15:19">
      <c r="O446" s="143"/>
      <c r="P446" s="143"/>
      <c r="Q446" s="143"/>
      <c r="R446" s="143"/>
      <c r="S446" s="143"/>
    </row>
    <row r="447" spans="15:19">
      <c r="O447" s="143"/>
      <c r="P447" s="143"/>
      <c r="Q447" s="143"/>
      <c r="R447" s="143"/>
      <c r="S447" s="143"/>
    </row>
    <row r="448" spans="15:19">
      <c r="O448" s="143"/>
      <c r="P448" s="143"/>
      <c r="Q448" s="143"/>
      <c r="R448" s="143"/>
      <c r="S448" s="143"/>
    </row>
    <row r="449" spans="15:19">
      <c r="O449" s="143"/>
      <c r="P449" s="143"/>
      <c r="Q449" s="143"/>
      <c r="R449" s="143"/>
      <c r="S449" s="143"/>
    </row>
    <row r="450" spans="15:19">
      <c r="O450" s="143"/>
      <c r="P450" s="143"/>
      <c r="Q450" s="143"/>
      <c r="R450" s="143"/>
      <c r="S450" s="143"/>
    </row>
    <row r="451" spans="15:19">
      <c r="O451" s="143"/>
      <c r="P451" s="143"/>
      <c r="Q451" s="143"/>
      <c r="R451" s="143"/>
      <c r="S451" s="143"/>
    </row>
    <row r="452" spans="15:19">
      <c r="O452" s="143"/>
      <c r="P452" s="143"/>
      <c r="Q452" s="143"/>
      <c r="R452" s="143"/>
      <c r="S452" s="143"/>
    </row>
    <row r="453" spans="15:19">
      <c r="O453" s="143"/>
      <c r="P453" s="143"/>
      <c r="Q453" s="143"/>
      <c r="R453" s="143"/>
      <c r="S453" s="143"/>
    </row>
    <row r="454" spans="15:19">
      <c r="O454" s="143"/>
      <c r="P454" s="143"/>
      <c r="Q454" s="143"/>
      <c r="R454" s="143"/>
      <c r="S454" s="143"/>
    </row>
    <row r="455" spans="15:19">
      <c r="O455" s="143"/>
      <c r="P455" s="143"/>
      <c r="Q455" s="143"/>
      <c r="R455" s="143"/>
      <c r="S455" s="143"/>
    </row>
    <row r="456" spans="15:19">
      <c r="O456" s="143"/>
      <c r="P456" s="143"/>
      <c r="Q456" s="143"/>
      <c r="R456" s="143"/>
      <c r="S456" s="143"/>
    </row>
    <row r="457" spans="15:19">
      <c r="O457" s="143"/>
      <c r="P457" s="143"/>
      <c r="Q457" s="143"/>
      <c r="R457" s="143"/>
      <c r="S457" s="143"/>
    </row>
    <row r="458" spans="15:19">
      <c r="O458" s="143"/>
      <c r="P458" s="143"/>
      <c r="Q458" s="143"/>
      <c r="R458" s="143"/>
      <c r="S458" s="143"/>
    </row>
    <row r="459" spans="15:19">
      <c r="O459" s="143"/>
      <c r="P459" s="143"/>
      <c r="Q459" s="143"/>
      <c r="R459" s="143"/>
      <c r="S459" s="143"/>
    </row>
    <row r="460" spans="15:19">
      <c r="O460" s="143"/>
      <c r="P460" s="143"/>
      <c r="Q460" s="143"/>
      <c r="R460" s="143"/>
      <c r="S460" s="143"/>
    </row>
    <row r="461" spans="15:19">
      <c r="O461" s="143"/>
      <c r="P461" s="143"/>
      <c r="Q461" s="143"/>
      <c r="R461" s="143"/>
      <c r="S461" s="143"/>
    </row>
    <row r="462" spans="15:19">
      <c r="O462" s="143"/>
      <c r="P462" s="143"/>
      <c r="Q462" s="143"/>
      <c r="R462" s="143"/>
      <c r="S462" s="143"/>
    </row>
    <row r="463" spans="15:19">
      <c r="O463" s="143"/>
      <c r="P463" s="143"/>
      <c r="Q463" s="143"/>
      <c r="R463" s="143"/>
      <c r="S463" s="143"/>
    </row>
    <row r="464" spans="15:19">
      <c r="O464" s="143"/>
      <c r="P464" s="143"/>
      <c r="Q464" s="143"/>
      <c r="R464" s="143"/>
      <c r="S464" s="143"/>
    </row>
    <row r="465" spans="15:19">
      <c r="O465" s="143"/>
      <c r="P465" s="143"/>
      <c r="Q465" s="143"/>
      <c r="R465" s="143"/>
      <c r="S465" s="143"/>
    </row>
    <row r="466" spans="15:19">
      <c r="O466" s="143"/>
      <c r="P466" s="143"/>
      <c r="Q466" s="143"/>
      <c r="R466" s="143"/>
      <c r="S466" s="143"/>
    </row>
    <row r="467" spans="15:19">
      <c r="O467" s="143"/>
      <c r="P467" s="143"/>
      <c r="Q467" s="143"/>
      <c r="R467" s="143"/>
      <c r="S467" s="143"/>
    </row>
    <row r="468" spans="15:19">
      <c r="O468" s="143"/>
      <c r="P468" s="143"/>
      <c r="Q468" s="143"/>
      <c r="R468" s="143"/>
      <c r="S468" s="143"/>
    </row>
    <row r="469" spans="15:19">
      <c r="O469" s="143"/>
      <c r="P469" s="143"/>
      <c r="Q469" s="143"/>
      <c r="R469" s="143"/>
      <c r="S469" s="143"/>
    </row>
    <row r="470" spans="15:19">
      <c r="O470" s="143"/>
      <c r="P470" s="143"/>
      <c r="Q470" s="143"/>
      <c r="R470" s="143"/>
      <c r="S470" s="143"/>
    </row>
    <row r="471" spans="15:19">
      <c r="O471" s="143"/>
      <c r="P471" s="143"/>
      <c r="Q471" s="143"/>
      <c r="R471" s="143"/>
      <c r="S471" s="143"/>
    </row>
    <row r="472" spans="15:19">
      <c r="O472" s="143"/>
      <c r="P472" s="143"/>
      <c r="Q472" s="143"/>
      <c r="R472" s="143"/>
      <c r="S472" s="143"/>
    </row>
    <row r="473" spans="15:19">
      <c r="O473" s="143"/>
      <c r="P473" s="143"/>
      <c r="Q473" s="143"/>
      <c r="R473" s="143"/>
      <c r="S473" s="143"/>
    </row>
    <row r="474" spans="15:19">
      <c r="O474" s="143"/>
      <c r="P474" s="143"/>
      <c r="Q474" s="143"/>
      <c r="R474" s="143"/>
      <c r="S474" s="143"/>
    </row>
    <row r="475" spans="15:19">
      <c r="O475" s="143"/>
      <c r="P475" s="143"/>
      <c r="Q475" s="143"/>
      <c r="R475" s="143"/>
      <c r="S475" s="143"/>
    </row>
    <row r="476" spans="15:19">
      <c r="O476" s="143"/>
      <c r="P476" s="143"/>
      <c r="Q476" s="143"/>
      <c r="R476" s="143"/>
      <c r="S476" s="143"/>
    </row>
    <row r="477" spans="15:19">
      <c r="O477" s="143"/>
      <c r="P477" s="143"/>
      <c r="Q477" s="143"/>
      <c r="R477" s="143"/>
      <c r="S477" s="143"/>
    </row>
    <row r="478" spans="15:19">
      <c r="O478" s="143"/>
      <c r="P478" s="143"/>
      <c r="Q478" s="143"/>
      <c r="R478" s="143"/>
      <c r="S478" s="143"/>
    </row>
    <row r="479" spans="15:19">
      <c r="O479" s="143"/>
      <c r="P479" s="143"/>
      <c r="Q479" s="143"/>
      <c r="R479" s="143"/>
      <c r="S479" s="143"/>
    </row>
    <row r="480" spans="15:19">
      <c r="O480" s="143"/>
      <c r="P480" s="143"/>
      <c r="Q480" s="143"/>
      <c r="R480" s="143"/>
      <c r="S480" s="143"/>
    </row>
    <row r="481" spans="15:19">
      <c r="O481" s="143"/>
      <c r="P481" s="143"/>
      <c r="Q481" s="143"/>
      <c r="R481" s="143"/>
      <c r="S481" s="143"/>
    </row>
    <row r="482" spans="15:19">
      <c r="O482" s="143"/>
      <c r="P482" s="143"/>
      <c r="Q482" s="143"/>
      <c r="R482" s="143"/>
      <c r="S482" s="143"/>
    </row>
    <row r="483" spans="15:19">
      <c r="O483" s="143"/>
      <c r="P483" s="143"/>
      <c r="Q483" s="143"/>
      <c r="R483" s="143"/>
      <c r="S483" s="143"/>
    </row>
    <row r="484" spans="15:19">
      <c r="O484" s="143"/>
      <c r="P484" s="143"/>
      <c r="Q484" s="143"/>
      <c r="R484" s="143"/>
      <c r="S484" s="143"/>
    </row>
    <row r="485" spans="15:19">
      <c r="O485" s="143"/>
      <c r="P485" s="143"/>
      <c r="Q485" s="143"/>
      <c r="R485" s="143"/>
      <c r="S485" s="143"/>
    </row>
    <row r="486" spans="15:19">
      <c r="O486" s="143"/>
      <c r="P486" s="143"/>
      <c r="Q486" s="143"/>
      <c r="R486" s="143"/>
      <c r="S486" s="143"/>
    </row>
    <row r="487" spans="15:19">
      <c r="O487" s="143"/>
      <c r="P487" s="143"/>
      <c r="Q487" s="143"/>
      <c r="R487" s="143"/>
      <c r="S487" s="143"/>
    </row>
    <row r="488" spans="15:19">
      <c r="O488" s="143"/>
      <c r="P488" s="143"/>
      <c r="Q488" s="143"/>
      <c r="R488" s="143"/>
      <c r="S488" s="143"/>
    </row>
    <row r="489" spans="15:19">
      <c r="O489" s="143"/>
      <c r="P489" s="143"/>
      <c r="Q489" s="143"/>
      <c r="R489" s="143"/>
      <c r="S489" s="143"/>
    </row>
    <row r="490" spans="15:19">
      <c r="O490" s="143"/>
      <c r="P490" s="143"/>
      <c r="Q490" s="143"/>
      <c r="R490" s="143"/>
      <c r="S490" s="143"/>
    </row>
    <row r="491" spans="15:19">
      <c r="O491" s="143"/>
      <c r="P491" s="143"/>
      <c r="Q491" s="143"/>
      <c r="R491" s="143"/>
      <c r="S491" s="143"/>
    </row>
    <row r="492" spans="15:19">
      <c r="O492" s="143"/>
      <c r="P492" s="143"/>
      <c r="Q492" s="143"/>
      <c r="R492" s="143"/>
      <c r="S492" s="143"/>
    </row>
    <row r="493" spans="15:19">
      <c r="O493" s="143"/>
      <c r="P493" s="143"/>
      <c r="Q493" s="143"/>
      <c r="R493" s="143"/>
      <c r="S493" s="143"/>
    </row>
    <row r="494" spans="15:19">
      <c r="O494" s="143"/>
      <c r="P494" s="143"/>
      <c r="Q494" s="143"/>
      <c r="R494" s="143"/>
      <c r="S494" s="143"/>
    </row>
    <row r="495" spans="15:19">
      <c r="O495" s="143"/>
      <c r="P495" s="143"/>
      <c r="Q495" s="143"/>
      <c r="R495" s="143"/>
      <c r="S495" s="143"/>
    </row>
    <row r="496" spans="15:19">
      <c r="O496" s="143"/>
      <c r="P496" s="143"/>
      <c r="Q496" s="143"/>
      <c r="R496" s="143"/>
      <c r="S496" s="143"/>
    </row>
    <row r="497" spans="15:19">
      <c r="O497" s="143"/>
      <c r="P497" s="143"/>
      <c r="Q497" s="143"/>
      <c r="R497" s="143"/>
      <c r="S497" s="143"/>
    </row>
    <row r="498" spans="15:19">
      <c r="O498" s="143"/>
      <c r="P498" s="143"/>
      <c r="Q498" s="143"/>
      <c r="R498" s="143"/>
      <c r="S498" s="143"/>
    </row>
    <row r="499" spans="15:19">
      <c r="O499" s="143"/>
      <c r="P499" s="143"/>
      <c r="Q499" s="143"/>
      <c r="R499" s="143"/>
      <c r="S499" s="143"/>
    </row>
    <row r="500" spans="15:19">
      <c r="O500" s="143"/>
      <c r="P500" s="143"/>
      <c r="Q500" s="143"/>
      <c r="R500" s="143"/>
      <c r="S500" s="143"/>
    </row>
    <row r="501" spans="15:19">
      <c r="O501" s="143"/>
      <c r="P501" s="143"/>
      <c r="Q501" s="143"/>
      <c r="R501" s="143"/>
      <c r="S501" s="143"/>
    </row>
    <row r="502" spans="15:19">
      <c r="O502" s="143"/>
      <c r="P502" s="143"/>
      <c r="Q502" s="143"/>
      <c r="R502" s="143"/>
      <c r="S502" s="143"/>
    </row>
    <row r="503" spans="15:19">
      <c r="O503" s="143"/>
      <c r="P503" s="143"/>
      <c r="Q503" s="143"/>
      <c r="R503" s="143"/>
      <c r="S503" s="143"/>
    </row>
    <row r="504" spans="15:19">
      <c r="O504" s="143"/>
      <c r="P504" s="143"/>
      <c r="Q504" s="143"/>
      <c r="R504" s="143"/>
      <c r="S504" s="143"/>
    </row>
    <row r="505" spans="15:19">
      <c r="O505" s="143"/>
      <c r="P505" s="143"/>
      <c r="Q505" s="143"/>
      <c r="R505" s="143"/>
      <c r="S505" s="143"/>
    </row>
    <row r="506" spans="15:19">
      <c r="O506" s="143"/>
      <c r="P506" s="143"/>
      <c r="Q506" s="143"/>
      <c r="R506" s="143"/>
      <c r="S506" s="143"/>
    </row>
    <row r="507" spans="15:19">
      <c r="O507" s="143"/>
      <c r="P507" s="143"/>
      <c r="Q507" s="143"/>
      <c r="R507" s="143"/>
      <c r="S507" s="143"/>
    </row>
    <row r="508" spans="15:19">
      <c r="O508" s="143"/>
      <c r="P508" s="143"/>
      <c r="Q508" s="143"/>
      <c r="R508" s="143"/>
      <c r="S508" s="143"/>
    </row>
    <row r="509" spans="15:19">
      <c r="O509" s="143"/>
      <c r="P509" s="143"/>
      <c r="Q509" s="143"/>
      <c r="R509" s="143"/>
      <c r="S509" s="143"/>
    </row>
    <row r="510" spans="15:19">
      <c r="O510" s="143"/>
      <c r="P510" s="143"/>
      <c r="Q510" s="143"/>
      <c r="R510" s="143"/>
      <c r="S510" s="143"/>
    </row>
    <row r="511" spans="15:19">
      <c r="O511" s="143"/>
      <c r="P511" s="143"/>
      <c r="Q511" s="143"/>
      <c r="R511" s="143"/>
      <c r="S511" s="143"/>
    </row>
    <row r="512" spans="15:19">
      <c r="O512" s="143"/>
      <c r="P512" s="143"/>
      <c r="Q512" s="143"/>
      <c r="R512" s="143"/>
      <c r="S512" s="143"/>
    </row>
    <row r="513" spans="15:19">
      <c r="O513" s="143"/>
      <c r="P513" s="143"/>
      <c r="Q513" s="143"/>
      <c r="R513" s="143"/>
      <c r="S513" s="143"/>
    </row>
    <row r="514" spans="15:19">
      <c r="O514" s="143"/>
      <c r="P514" s="143"/>
      <c r="Q514" s="143"/>
      <c r="R514" s="143"/>
      <c r="S514" s="143"/>
    </row>
    <row r="515" spans="15:19">
      <c r="O515" s="143"/>
      <c r="P515" s="143"/>
      <c r="Q515" s="143"/>
      <c r="R515" s="143"/>
      <c r="S515" s="143"/>
    </row>
    <row r="516" spans="15:19">
      <c r="O516" s="143"/>
      <c r="P516" s="143"/>
      <c r="Q516" s="143"/>
      <c r="R516" s="143"/>
      <c r="S516" s="143"/>
    </row>
    <row r="517" spans="15:19">
      <c r="O517" s="143"/>
      <c r="P517" s="143"/>
      <c r="Q517" s="143"/>
      <c r="R517" s="143"/>
      <c r="S517" s="143"/>
    </row>
    <row r="518" spans="15:19">
      <c r="O518" s="143"/>
      <c r="P518" s="143"/>
      <c r="Q518" s="143"/>
      <c r="R518" s="143"/>
      <c r="S518" s="143"/>
    </row>
    <row r="519" spans="15:19">
      <c r="O519" s="143"/>
      <c r="P519" s="143"/>
      <c r="Q519" s="143"/>
      <c r="R519" s="143"/>
      <c r="S519" s="143"/>
    </row>
    <row r="520" spans="15:19">
      <c r="O520" s="143"/>
      <c r="P520" s="143"/>
      <c r="Q520" s="143"/>
      <c r="R520" s="143"/>
      <c r="S520" s="143"/>
    </row>
    <row r="521" spans="15:19">
      <c r="O521" s="143"/>
      <c r="P521" s="143"/>
      <c r="Q521" s="143"/>
      <c r="R521" s="143"/>
      <c r="S521" s="143"/>
    </row>
    <row r="522" spans="15:19">
      <c r="O522" s="143"/>
      <c r="P522" s="143"/>
      <c r="Q522" s="143"/>
      <c r="R522" s="143"/>
      <c r="S522" s="143"/>
    </row>
    <row r="523" spans="15:19">
      <c r="O523" s="143"/>
      <c r="P523" s="143"/>
      <c r="Q523" s="143"/>
      <c r="R523" s="143"/>
      <c r="S523" s="143"/>
    </row>
    <row r="524" spans="15:19">
      <c r="O524" s="143"/>
      <c r="P524" s="143"/>
      <c r="Q524" s="143"/>
      <c r="R524" s="143"/>
      <c r="S524" s="143"/>
    </row>
    <row r="525" spans="15:19">
      <c r="O525" s="143"/>
      <c r="P525" s="143"/>
      <c r="Q525" s="143"/>
      <c r="R525" s="143"/>
      <c r="S525" s="143"/>
    </row>
    <row r="526" spans="15:19">
      <c r="O526" s="143"/>
      <c r="P526" s="143"/>
      <c r="Q526" s="143"/>
      <c r="R526" s="143"/>
      <c r="S526" s="143"/>
    </row>
    <row r="527" spans="15:19">
      <c r="O527" s="143"/>
      <c r="P527" s="143"/>
      <c r="Q527" s="143"/>
      <c r="R527" s="143"/>
      <c r="S527" s="143"/>
    </row>
    <row r="528" spans="15:19">
      <c r="O528" s="143"/>
      <c r="P528" s="143"/>
      <c r="Q528" s="143"/>
      <c r="R528" s="143"/>
      <c r="S528" s="143"/>
    </row>
    <row r="529" spans="15:19">
      <c r="O529" s="143"/>
      <c r="P529" s="143"/>
      <c r="Q529" s="143"/>
      <c r="R529" s="143"/>
      <c r="S529" s="143"/>
    </row>
    <row r="530" spans="15:19">
      <c r="O530" s="143"/>
      <c r="P530" s="143"/>
      <c r="Q530" s="143"/>
      <c r="R530" s="143"/>
      <c r="S530" s="143"/>
    </row>
    <row r="531" spans="15:19">
      <c r="O531" s="143"/>
      <c r="P531" s="143"/>
      <c r="Q531" s="143"/>
      <c r="R531" s="143"/>
      <c r="S531" s="143"/>
    </row>
    <row r="532" spans="15:19">
      <c r="O532" s="143"/>
      <c r="P532" s="143"/>
      <c r="Q532" s="143"/>
      <c r="R532" s="143"/>
      <c r="S532" s="143"/>
    </row>
    <row r="533" spans="15:19">
      <c r="O533" s="143"/>
      <c r="P533" s="143"/>
      <c r="Q533" s="143"/>
      <c r="R533" s="143"/>
      <c r="S533" s="143"/>
    </row>
    <row r="534" spans="15:19">
      <c r="O534" s="143"/>
      <c r="P534" s="143"/>
      <c r="Q534" s="143"/>
      <c r="R534" s="143"/>
      <c r="S534" s="143"/>
    </row>
    <row r="535" spans="15:19">
      <c r="O535" s="143"/>
      <c r="P535" s="143"/>
      <c r="Q535" s="143"/>
      <c r="R535" s="143"/>
      <c r="S535" s="143"/>
    </row>
    <row r="536" spans="15:19">
      <c r="O536" s="143"/>
      <c r="P536" s="143"/>
      <c r="Q536" s="143"/>
      <c r="R536" s="143"/>
      <c r="S536" s="143"/>
    </row>
    <row r="537" spans="15:19">
      <c r="O537" s="143"/>
      <c r="P537" s="143"/>
      <c r="Q537" s="143"/>
      <c r="R537" s="143"/>
      <c r="S537" s="143"/>
    </row>
    <row r="538" spans="15:19">
      <c r="O538" s="143"/>
      <c r="P538" s="143"/>
      <c r="Q538" s="143"/>
      <c r="R538" s="143"/>
      <c r="S538" s="143"/>
    </row>
    <row r="539" spans="15:19">
      <c r="O539" s="143"/>
      <c r="P539" s="143"/>
      <c r="Q539" s="143"/>
      <c r="R539" s="143"/>
      <c r="S539" s="143"/>
    </row>
    <row r="540" spans="15:19">
      <c r="O540" s="143"/>
      <c r="P540" s="143"/>
      <c r="Q540" s="143"/>
      <c r="R540" s="143"/>
      <c r="S540" s="143"/>
    </row>
    <row r="541" spans="15:19">
      <c r="O541" s="143"/>
      <c r="P541" s="143"/>
      <c r="Q541" s="143"/>
      <c r="R541" s="143"/>
      <c r="S541" s="143"/>
    </row>
    <row r="542" spans="15:19">
      <c r="O542" s="143"/>
      <c r="P542" s="143"/>
      <c r="Q542" s="143"/>
      <c r="R542" s="143"/>
      <c r="S542" s="143"/>
    </row>
    <row r="543" spans="15:19">
      <c r="O543" s="143"/>
      <c r="P543" s="143"/>
      <c r="Q543" s="143"/>
      <c r="R543" s="143"/>
      <c r="S543" s="143"/>
    </row>
    <row r="544" spans="15:19">
      <c r="O544" s="143"/>
      <c r="P544" s="143"/>
      <c r="Q544" s="143"/>
      <c r="R544" s="143"/>
      <c r="S544" s="143"/>
    </row>
    <row r="545" spans="15:19">
      <c r="O545" s="143"/>
      <c r="P545" s="143"/>
      <c r="Q545" s="143"/>
      <c r="R545" s="143"/>
      <c r="S545" s="143"/>
    </row>
    <row r="546" spans="15:19">
      <c r="O546" s="143"/>
      <c r="P546" s="143"/>
      <c r="Q546" s="143"/>
      <c r="R546" s="143"/>
      <c r="S546" s="143"/>
    </row>
    <row r="547" spans="15:19">
      <c r="O547" s="143"/>
      <c r="P547" s="143"/>
      <c r="Q547" s="143"/>
      <c r="R547" s="143"/>
      <c r="S547" s="143"/>
    </row>
    <row r="548" spans="15:19">
      <c r="O548" s="143"/>
      <c r="P548" s="143"/>
      <c r="Q548" s="143"/>
      <c r="R548" s="143"/>
      <c r="S548" s="143"/>
    </row>
    <row r="549" spans="15:19">
      <c r="O549" s="143"/>
      <c r="P549" s="143"/>
      <c r="Q549" s="143"/>
      <c r="R549" s="143"/>
      <c r="S549" s="143"/>
    </row>
    <row r="550" spans="15:19">
      <c r="O550" s="143"/>
      <c r="P550" s="143"/>
      <c r="Q550" s="143"/>
      <c r="R550" s="143"/>
      <c r="S550" s="143"/>
    </row>
    <row r="551" spans="15:19">
      <c r="O551" s="143"/>
      <c r="P551" s="143"/>
      <c r="Q551" s="143"/>
      <c r="R551" s="143"/>
      <c r="S551" s="143"/>
    </row>
    <row r="552" spans="15:19">
      <c r="O552" s="143"/>
      <c r="P552" s="143"/>
      <c r="Q552" s="143"/>
      <c r="R552" s="143"/>
      <c r="S552" s="143"/>
    </row>
    <row r="553" spans="15:19">
      <c r="O553" s="143"/>
      <c r="P553" s="143"/>
      <c r="Q553" s="143"/>
      <c r="R553" s="143"/>
      <c r="S553" s="143"/>
    </row>
    <row r="554" spans="15:19">
      <c r="O554" s="143"/>
      <c r="P554" s="143"/>
      <c r="Q554" s="143"/>
      <c r="R554" s="143"/>
      <c r="S554" s="143"/>
    </row>
    <row r="555" spans="15:19">
      <c r="O555" s="143"/>
      <c r="P555" s="143"/>
      <c r="Q555" s="143"/>
      <c r="R555" s="143"/>
      <c r="S555" s="143"/>
    </row>
    <row r="556" spans="15:19">
      <c r="O556" s="143"/>
      <c r="P556" s="143"/>
      <c r="Q556" s="143"/>
      <c r="R556" s="143"/>
      <c r="S556" s="143"/>
    </row>
    <row r="557" spans="15:19">
      <c r="O557" s="143"/>
      <c r="P557" s="143"/>
      <c r="Q557" s="143"/>
      <c r="R557" s="143"/>
      <c r="S557" s="143"/>
    </row>
    <row r="558" spans="15:19">
      <c r="O558" s="143"/>
      <c r="P558" s="143"/>
      <c r="Q558" s="143"/>
      <c r="R558" s="143"/>
      <c r="S558" s="143"/>
    </row>
    <row r="559" spans="15:19">
      <c r="O559" s="143"/>
      <c r="P559" s="143"/>
      <c r="Q559" s="143"/>
      <c r="R559" s="143"/>
      <c r="S559" s="143"/>
    </row>
    <row r="560" spans="15:19">
      <c r="O560" s="143"/>
      <c r="P560" s="143"/>
      <c r="Q560" s="143"/>
      <c r="R560" s="143"/>
      <c r="S560" s="143"/>
    </row>
    <row r="561" spans="15:19">
      <c r="O561" s="143"/>
      <c r="P561" s="143"/>
      <c r="Q561" s="143"/>
      <c r="R561" s="143"/>
      <c r="S561" s="143"/>
    </row>
    <row r="562" spans="15:19">
      <c r="O562" s="143"/>
      <c r="P562" s="143"/>
      <c r="Q562" s="143"/>
      <c r="R562" s="143"/>
      <c r="S562" s="143"/>
    </row>
    <row r="563" spans="15:19">
      <c r="O563" s="143"/>
      <c r="P563" s="143"/>
      <c r="Q563" s="143"/>
      <c r="R563" s="143"/>
      <c r="S563" s="143"/>
    </row>
    <row r="564" spans="15:19">
      <c r="O564" s="143"/>
      <c r="P564" s="143"/>
      <c r="Q564" s="143"/>
      <c r="R564" s="143"/>
      <c r="S564" s="143"/>
    </row>
    <row r="565" spans="15:19">
      <c r="O565" s="143"/>
      <c r="P565" s="143"/>
      <c r="Q565" s="143"/>
      <c r="R565" s="143"/>
      <c r="S565" s="143"/>
    </row>
    <row r="566" spans="15:19">
      <c r="O566" s="143"/>
      <c r="P566" s="143"/>
      <c r="Q566" s="143"/>
      <c r="R566" s="143"/>
      <c r="S566" s="143"/>
    </row>
    <row r="567" spans="15:19">
      <c r="O567" s="143"/>
      <c r="P567" s="143"/>
      <c r="Q567" s="143"/>
      <c r="R567" s="143"/>
      <c r="S567" s="143"/>
    </row>
    <row r="568" spans="15:19">
      <c r="O568" s="143"/>
      <c r="P568" s="143"/>
      <c r="Q568" s="143"/>
      <c r="R568" s="143"/>
      <c r="S568" s="143"/>
    </row>
    <row r="569" spans="15:19">
      <c r="O569" s="143"/>
      <c r="P569" s="143"/>
      <c r="Q569" s="143"/>
      <c r="R569" s="143"/>
      <c r="S569" s="143"/>
    </row>
    <row r="570" spans="15:19">
      <c r="O570" s="143"/>
      <c r="P570" s="143"/>
      <c r="Q570" s="143"/>
      <c r="R570" s="143"/>
      <c r="S570" s="143"/>
    </row>
    <row r="571" spans="15:19">
      <c r="O571" s="143"/>
      <c r="P571" s="143"/>
      <c r="Q571" s="143"/>
      <c r="R571" s="143"/>
      <c r="S571" s="143"/>
    </row>
    <row r="572" spans="15:19">
      <c r="O572" s="143"/>
      <c r="P572" s="143"/>
      <c r="Q572" s="143"/>
      <c r="R572" s="143"/>
      <c r="S572" s="143"/>
    </row>
    <row r="573" spans="15:19">
      <c r="O573" s="143"/>
      <c r="P573" s="143"/>
      <c r="Q573" s="143"/>
      <c r="R573" s="143"/>
      <c r="S573" s="143"/>
    </row>
    <row r="574" spans="15:19">
      <c r="O574" s="143"/>
      <c r="P574" s="143"/>
      <c r="Q574" s="143"/>
      <c r="R574" s="143"/>
      <c r="S574" s="143"/>
    </row>
    <row r="575" spans="15:19">
      <c r="O575" s="143"/>
      <c r="P575" s="143"/>
      <c r="Q575" s="143"/>
      <c r="R575" s="143"/>
      <c r="S575" s="143"/>
    </row>
    <row r="576" spans="15:19">
      <c r="O576" s="143"/>
      <c r="P576" s="143"/>
      <c r="Q576" s="143"/>
      <c r="R576" s="143"/>
      <c r="S576" s="143"/>
    </row>
    <row r="577" spans="15:19">
      <c r="O577" s="143"/>
      <c r="P577" s="143"/>
      <c r="Q577" s="143"/>
      <c r="R577" s="143"/>
      <c r="S577" s="143"/>
    </row>
    <row r="578" spans="15:19">
      <c r="O578" s="143"/>
      <c r="P578" s="143"/>
      <c r="Q578" s="143"/>
      <c r="R578" s="143"/>
      <c r="S578" s="143"/>
    </row>
    <row r="579" spans="15:19">
      <c r="O579" s="143"/>
      <c r="P579" s="143"/>
      <c r="Q579" s="143"/>
      <c r="R579" s="143"/>
      <c r="S579" s="143"/>
    </row>
    <row r="580" spans="15:19">
      <c r="O580" s="143"/>
      <c r="P580" s="143"/>
      <c r="Q580" s="143"/>
      <c r="R580" s="143"/>
      <c r="S580" s="143"/>
    </row>
    <row r="581" spans="15:19">
      <c r="O581" s="143"/>
      <c r="P581" s="143"/>
      <c r="Q581" s="143"/>
      <c r="R581" s="143"/>
      <c r="S581" s="143"/>
    </row>
    <row r="582" spans="15:19">
      <c r="O582" s="143"/>
      <c r="P582" s="143"/>
      <c r="Q582" s="143"/>
      <c r="R582" s="143"/>
      <c r="S582" s="143"/>
    </row>
    <row r="583" spans="15:19">
      <c r="O583" s="143"/>
      <c r="P583" s="143"/>
      <c r="Q583" s="143"/>
      <c r="R583" s="143"/>
      <c r="S583" s="143"/>
    </row>
    <row r="584" spans="15:19">
      <c r="O584" s="143"/>
      <c r="P584" s="143"/>
      <c r="Q584" s="143"/>
      <c r="R584" s="143"/>
      <c r="S584" s="143"/>
    </row>
    <row r="585" spans="15:19">
      <c r="O585" s="143"/>
      <c r="P585" s="143"/>
      <c r="Q585" s="143"/>
      <c r="R585" s="143"/>
      <c r="S585" s="143"/>
    </row>
    <row r="586" spans="15:19">
      <c r="O586" s="143"/>
      <c r="P586" s="143"/>
      <c r="Q586" s="143"/>
      <c r="R586" s="143"/>
      <c r="S586" s="143"/>
    </row>
    <row r="587" spans="15:19">
      <c r="O587" s="143"/>
      <c r="P587" s="143"/>
      <c r="Q587" s="143"/>
      <c r="R587" s="143"/>
      <c r="S587" s="143"/>
    </row>
    <row r="588" spans="15:19">
      <c r="O588" s="143"/>
      <c r="P588" s="143"/>
      <c r="Q588" s="143"/>
      <c r="R588" s="143"/>
      <c r="S588" s="143"/>
    </row>
    <row r="589" spans="15:19">
      <c r="O589" s="143"/>
      <c r="P589" s="143"/>
      <c r="Q589" s="143"/>
      <c r="R589" s="143"/>
      <c r="S589" s="143"/>
    </row>
    <row r="590" spans="15:19">
      <c r="O590" s="143"/>
      <c r="P590" s="143"/>
      <c r="Q590" s="143"/>
      <c r="R590" s="143"/>
      <c r="S590" s="143"/>
    </row>
    <row r="591" spans="15:19">
      <c r="O591" s="143"/>
      <c r="P591" s="143"/>
      <c r="Q591" s="143"/>
      <c r="R591" s="143"/>
      <c r="S591" s="143"/>
    </row>
    <row r="592" spans="15:19">
      <c r="O592" s="143"/>
      <c r="P592" s="143"/>
      <c r="Q592" s="143"/>
      <c r="R592" s="143"/>
      <c r="S592" s="143"/>
    </row>
    <row r="593" spans="15:19">
      <c r="O593" s="143"/>
      <c r="P593" s="143"/>
      <c r="Q593" s="143"/>
      <c r="R593" s="143"/>
      <c r="S593" s="143"/>
    </row>
    <row r="594" spans="15:19">
      <c r="O594" s="143"/>
      <c r="P594" s="143"/>
      <c r="Q594" s="143"/>
      <c r="R594" s="143"/>
      <c r="S594" s="143"/>
    </row>
    <row r="595" spans="15:19">
      <c r="O595" s="143"/>
      <c r="P595" s="143"/>
      <c r="Q595" s="143"/>
      <c r="R595" s="143"/>
      <c r="S595" s="143"/>
    </row>
    <row r="596" spans="15:19">
      <c r="O596" s="143"/>
      <c r="P596" s="143"/>
      <c r="Q596" s="143"/>
      <c r="R596" s="143"/>
      <c r="S596" s="143"/>
    </row>
    <row r="597" spans="15:19">
      <c r="O597" s="143"/>
      <c r="P597" s="143"/>
      <c r="Q597" s="143"/>
      <c r="R597" s="143"/>
      <c r="S597" s="143"/>
    </row>
    <row r="598" spans="15:19">
      <c r="O598" s="143"/>
      <c r="P598" s="143"/>
      <c r="Q598" s="143"/>
      <c r="R598" s="143"/>
      <c r="S598" s="143"/>
    </row>
    <row r="599" spans="15:19">
      <c r="O599" s="143"/>
      <c r="P599" s="143"/>
      <c r="Q599" s="143"/>
      <c r="R599" s="143"/>
      <c r="S599" s="143"/>
    </row>
    <row r="600" spans="15:19">
      <c r="O600" s="143"/>
      <c r="P600" s="143"/>
      <c r="Q600" s="143"/>
      <c r="R600" s="143"/>
      <c r="S600" s="143"/>
    </row>
    <row r="601" spans="15:19">
      <c r="O601" s="143"/>
      <c r="P601" s="143"/>
      <c r="Q601" s="143"/>
      <c r="R601" s="143"/>
      <c r="S601" s="143"/>
    </row>
    <row r="602" spans="15:19">
      <c r="O602" s="143"/>
      <c r="P602" s="143"/>
      <c r="Q602" s="143"/>
      <c r="R602" s="143"/>
      <c r="S602" s="143"/>
    </row>
    <row r="603" spans="15:19">
      <c r="O603" s="143"/>
      <c r="P603" s="143"/>
      <c r="Q603" s="143"/>
      <c r="R603" s="143"/>
      <c r="S603" s="143"/>
    </row>
    <row r="604" spans="15:19">
      <c r="O604" s="143"/>
      <c r="P604" s="143"/>
      <c r="Q604" s="143"/>
      <c r="R604" s="143"/>
      <c r="S604" s="143"/>
    </row>
    <row r="605" spans="15:19">
      <c r="O605" s="143"/>
      <c r="P605" s="143"/>
      <c r="Q605" s="143"/>
      <c r="R605" s="143"/>
      <c r="S605" s="143"/>
    </row>
    <row r="606" spans="15:19">
      <c r="O606" s="143"/>
      <c r="P606" s="143"/>
      <c r="Q606" s="143"/>
      <c r="R606" s="143"/>
      <c r="S606" s="143"/>
    </row>
    <row r="607" spans="15:19">
      <c r="O607" s="143"/>
      <c r="P607" s="143"/>
      <c r="Q607" s="143"/>
      <c r="R607" s="143"/>
      <c r="S607" s="143"/>
    </row>
    <row r="608" spans="15:19">
      <c r="O608" s="143"/>
      <c r="P608" s="143"/>
      <c r="Q608" s="143"/>
      <c r="R608" s="143"/>
      <c r="S608" s="143"/>
    </row>
    <row r="609" spans="15:19">
      <c r="O609" s="143"/>
      <c r="P609" s="143"/>
      <c r="Q609" s="143"/>
      <c r="R609" s="143"/>
      <c r="S609" s="143"/>
    </row>
    <row r="610" spans="15:19">
      <c r="O610" s="143"/>
      <c r="P610" s="143"/>
      <c r="Q610" s="143"/>
      <c r="R610" s="143"/>
      <c r="S610" s="143"/>
    </row>
    <row r="611" spans="15:19">
      <c r="O611" s="143"/>
      <c r="P611" s="143"/>
      <c r="Q611" s="143"/>
      <c r="R611" s="143"/>
      <c r="S611" s="143"/>
    </row>
    <row r="612" spans="15:19">
      <c r="O612" s="143"/>
      <c r="P612" s="143"/>
      <c r="Q612" s="143"/>
      <c r="R612" s="143"/>
      <c r="S612" s="143"/>
    </row>
    <row r="613" spans="15:19">
      <c r="O613" s="143"/>
      <c r="P613" s="143"/>
      <c r="Q613" s="143"/>
      <c r="R613" s="143"/>
      <c r="S613" s="143"/>
    </row>
    <row r="614" spans="15:19">
      <c r="O614" s="143"/>
      <c r="P614" s="143"/>
      <c r="Q614" s="143"/>
      <c r="R614" s="143"/>
      <c r="S614" s="143"/>
    </row>
    <row r="615" spans="15:19">
      <c r="O615" s="143"/>
      <c r="P615" s="143"/>
      <c r="Q615" s="143"/>
      <c r="R615" s="143"/>
      <c r="S615" s="143"/>
    </row>
    <row r="616" spans="15:19">
      <c r="O616" s="143"/>
      <c r="P616" s="143"/>
      <c r="Q616" s="143"/>
      <c r="R616" s="143"/>
      <c r="S616" s="143"/>
    </row>
    <row r="617" spans="15:19">
      <c r="O617" s="143"/>
      <c r="P617" s="143"/>
      <c r="Q617" s="143"/>
      <c r="R617" s="143"/>
      <c r="S617" s="143"/>
    </row>
    <row r="618" spans="15:19">
      <c r="O618" s="143"/>
      <c r="P618" s="143"/>
      <c r="Q618" s="143"/>
      <c r="R618" s="143"/>
      <c r="S618" s="143"/>
    </row>
    <row r="619" spans="15:19">
      <c r="O619" s="143"/>
      <c r="P619" s="143"/>
      <c r="Q619" s="143"/>
      <c r="R619" s="143"/>
      <c r="S619" s="143"/>
    </row>
    <row r="620" spans="15:19">
      <c r="O620" s="143"/>
      <c r="P620" s="143"/>
      <c r="Q620" s="143"/>
      <c r="R620" s="143"/>
      <c r="S620" s="143"/>
    </row>
    <row r="621" spans="15:19">
      <c r="O621" s="143"/>
      <c r="P621" s="143"/>
      <c r="Q621" s="143"/>
      <c r="R621" s="143"/>
      <c r="S621" s="143"/>
    </row>
    <row r="622" spans="15:19">
      <c r="O622" s="143"/>
      <c r="P622" s="143"/>
      <c r="Q622" s="143"/>
      <c r="R622" s="143"/>
      <c r="S622" s="143"/>
    </row>
    <row r="623" spans="15:19">
      <c r="O623" s="143"/>
      <c r="P623" s="143"/>
      <c r="Q623" s="143"/>
      <c r="R623" s="143"/>
      <c r="S623" s="143"/>
    </row>
    <row r="624" spans="15:19">
      <c r="O624" s="143"/>
      <c r="P624" s="143"/>
      <c r="Q624" s="143"/>
      <c r="R624" s="143"/>
      <c r="S624" s="143"/>
    </row>
    <row r="625" spans="15:19">
      <c r="O625" s="143"/>
      <c r="P625" s="143"/>
      <c r="Q625" s="143"/>
      <c r="R625" s="143"/>
      <c r="S625" s="143"/>
    </row>
    <row r="626" spans="15:19">
      <c r="O626" s="143"/>
      <c r="P626" s="143"/>
      <c r="Q626" s="143"/>
      <c r="R626" s="143"/>
      <c r="S626" s="143"/>
    </row>
    <row r="627" spans="15:19">
      <c r="O627" s="143"/>
      <c r="P627" s="143"/>
      <c r="Q627" s="143"/>
      <c r="R627" s="143"/>
      <c r="S627" s="143"/>
    </row>
    <row r="628" spans="15:19">
      <c r="O628" s="143"/>
      <c r="P628" s="143"/>
      <c r="Q628" s="143"/>
      <c r="R628" s="143"/>
      <c r="S628" s="143"/>
    </row>
    <row r="629" spans="15:19">
      <c r="O629" s="143"/>
      <c r="P629" s="143"/>
      <c r="Q629" s="143"/>
      <c r="R629" s="143"/>
      <c r="S629" s="143"/>
    </row>
    <row r="630" spans="15:19">
      <c r="O630" s="143"/>
      <c r="P630" s="143"/>
      <c r="Q630" s="143"/>
      <c r="R630" s="143"/>
      <c r="S630" s="143"/>
    </row>
    <row r="631" spans="15:19">
      <c r="O631" s="143"/>
      <c r="P631" s="143"/>
      <c r="Q631" s="143"/>
      <c r="R631" s="143"/>
      <c r="S631" s="143"/>
    </row>
    <row r="632" spans="15:19">
      <c r="O632" s="143"/>
      <c r="P632" s="143"/>
      <c r="Q632" s="143"/>
      <c r="R632" s="143"/>
      <c r="S632" s="143"/>
    </row>
    <row r="633" spans="15:19">
      <c r="O633" s="143"/>
      <c r="P633" s="143"/>
      <c r="Q633" s="143"/>
      <c r="R633" s="143"/>
      <c r="S633" s="143"/>
    </row>
    <row r="634" spans="15:19">
      <c r="O634" s="143"/>
      <c r="P634" s="143"/>
      <c r="Q634" s="143"/>
      <c r="R634" s="143"/>
      <c r="S634" s="143"/>
    </row>
    <row r="635" spans="15:19">
      <c r="O635" s="143"/>
      <c r="P635" s="143"/>
      <c r="Q635" s="143"/>
      <c r="R635" s="143"/>
      <c r="S635" s="143"/>
    </row>
    <row r="636" spans="15:19">
      <c r="O636" s="143"/>
      <c r="P636" s="143"/>
      <c r="Q636" s="143"/>
      <c r="R636" s="143"/>
      <c r="S636" s="143"/>
    </row>
    <row r="637" spans="15:19">
      <c r="O637" s="143"/>
      <c r="P637" s="143"/>
      <c r="Q637" s="143"/>
      <c r="R637" s="143"/>
      <c r="S637" s="143"/>
    </row>
    <row r="638" spans="15:19">
      <c r="O638" s="143"/>
      <c r="P638" s="143"/>
      <c r="Q638" s="143"/>
      <c r="R638" s="143"/>
      <c r="S638" s="143"/>
    </row>
    <row r="639" spans="15:19">
      <c r="O639" s="143"/>
      <c r="P639" s="143"/>
      <c r="Q639" s="143"/>
      <c r="R639" s="143"/>
      <c r="S639" s="143"/>
    </row>
    <row r="640" spans="15:19">
      <c r="O640" s="143"/>
      <c r="P640" s="143"/>
      <c r="Q640" s="143"/>
      <c r="R640" s="143"/>
      <c r="S640" s="143"/>
    </row>
    <row r="641" spans="15:19">
      <c r="O641" s="143"/>
      <c r="P641" s="143"/>
      <c r="Q641" s="143"/>
      <c r="R641" s="143"/>
      <c r="S641" s="143"/>
    </row>
    <row r="642" spans="15:19">
      <c r="O642" s="143"/>
      <c r="P642" s="143"/>
      <c r="Q642" s="143"/>
      <c r="R642" s="143"/>
      <c r="S642" s="143"/>
    </row>
    <row r="643" spans="15:19">
      <c r="O643" s="143"/>
      <c r="P643" s="143"/>
      <c r="Q643" s="143"/>
      <c r="R643" s="143"/>
      <c r="S643" s="143"/>
    </row>
    <row r="644" spans="15:19">
      <c r="O644" s="143"/>
      <c r="P644" s="143"/>
      <c r="Q644" s="143"/>
      <c r="R644" s="143"/>
      <c r="S644" s="143"/>
    </row>
    <row r="645" spans="15:19">
      <c r="O645" s="143"/>
      <c r="P645" s="143"/>
      <c r="Q645" s="143"/>
      <c r="R645" s="143"/>
      <c r="S645" s="143"/>
    </row>
    <row r="646" spans="15:19">
      <c r="O646" s="143"/>
      <c r="P646" s="143"/>
      <c r="Q646" s="143"/>
      <c r="R646" s="143"/>
      <c r="S646" s="143"/>
    </row>
    <row r="647" spans="15:19">
      <c r="O647" s="143"/>
      <c r="P647" s="143"/>
      <c r="Q647" s="143"/>
      <c r="R647" s="143"/>
      <c r="S647" s="143"/>
    </row>
    <row r="648" spans="15:19">
      <c r="O648" s="143"/>
      <c r="P648" s="143"/>
      <c r="Q648" s="143"/>
      <c r="R648" s="143"/>
      <c r="S648" s="143"/>
    </row>
    <row r="649" spans="15:19">
      <c r="O649" s="143"/>
      <c r="P649" s="143"/>
      <c r="Q649" s="143"/>
      <c r="R649" s="143"/>
      <c r="S649" s="143"/>
    </row>
    <row r="650" spans="15:19">
      <c r="O650" s="143"/>
      <c r="P650" s="143"/>
      <c r="Q650" s="143"/>
      <c r="R650" s="143"/>
      <c r="S650" s="143"/>
    </row>
    <row r="651" spans="15:19">
      <c r="O651" s="143"/>
      <c r="P651" s="143"/>
      <c r="Q651" s="143"/>
      <c r="R651" s="143"/>
      <c r="S651" s="143"/>
    </row>
    <row r="652" spans="15:19">
      <c r="O652" s="143"/>
      <c r="P652" s="143"/>
      <c r="Q652" s="143"/>
      <c r="R652" s="143"/>
      <c r="S652" s="143"/>
    </row>
    <row r="653" spans="15:19">
      <c r="O653" s="143"/>
      <c r="P653" s="143"/>
      <c r="Q653" s="143"/>
      <c r="R653" s="143"/>
      <c r="S653" s="143"/>
    </row>
    <row r="654" spans="15:19">
      <c r="O654" s="143"/>
      <c r="P654" s="143"/>
      <c r="Q654" s="143"/>
      <c r="R654" s="143"/>
      <c r="S654" s="143"/>
    </row>
    <row r="655" spans="15:19">
      <c r="O655" s="143"/>
      <c r="P655" s="143"/>
      <c r="Q655" s="143"/>
      <c r="R655" s="143"/>
      <c r="S655" s="143"/>
    </row>
    <row r="656" spans="15:19">
      <c r="O656" s="143"/>
      <c r="P656" s="143"/>
      <c r="Q656" s="143"/>
      <c r="R656" s="143"/>
      <c r="S656" s="143"/>
    </row>
    <row r="657" spans="15:19">
      <c r="O657" s="143"/>
      <c r="P657" s="143"/>
      <c r="Q657" s="143"/>
      <c r="R657" s="143"/>
      <c r="S657" s="143"/>
    </row>
    <row r="658" spans="15:19">
      <c r="O658" s="143"/>
      <c r="P658" s="143"/>
      <c r="Q658" s="143"/>
      <c r="R658" s="143"/>
      <c r="S658" s="143"/>
    </row>
    <row r="659" spans="15:19">
      <c r="O659" s="143"/>
      <c r="P659" s="143"/>
      <c r="Q659" s="143"/>
      <c r="R659" s="143"/>
      <c r="S659" s="143"/>
    </row>
    <row r="660" spans="15:19">
      <c r="O660" s="143"/>
      <c r="P660" s="143"/>
      <c r="Q660" s="143"/>
      <c r="R660" s="143"/>
      <c r="S660" s="143"/>
    </row>
    <row r="661" spans="15:19">
      <c r="O661" s="143"/>
      <c r="P661" s="143"/>
      <c r="Q661" s="143"/>
      <c r="R661" s="143"/>
      <c r="S661" s="143"/>
    </row>
    <row r="662" spans="15:19">
      <c r="O662" s="143"/>
      <c r="P662" s="143"/>
      <c r="Q662" s="143"/>
      <c r="R662" s="143"/>
      <c r="S662" s="143"/>
    </row>
    <row r="663" spans="15:19">
      <c r="O663" s="143"/>
      <c r="P663" s="143"/>
      <c r="Q663" s="143"/>
      <c r="R663" s="143"/>
      <c r="S663" s="143"/>
    </row>
    <row r="664" spans="15:19">
      <c r="O664" s="143"/>
      <c r="P664" s="143"/>
      <c r="Q664" s="143"/>
      <c r="R664" s="143"/>
      <c r="S664" s="143"/>
    </row>
    <row r="665" spans="15:19">
      <c r="O665" s="143"/>
      <c r="P665" s="143"/>
      <c r="Q665" s="143"/>
      <c r="R665" s="143"/>
      <c r="S665" s="143"/>
    </row>
    <row r="666" spans="15:19">
      <c r="O666" s="143"/>
      <c r="P666" s="143"/>
      <c r="Q666" s="143"/>
      <c r="R666" s="143"/>
      <c r="S666" s="143"/>
    </row>
    <row r="667" spans="15:19">
      <c r="O667" s="143"/>
      <c r="P667" s="143"/>
      <c r="Q667" s="143"/>
      <c r="R667" s="143"/>
      <c r="S667" s="143"/>
    </row>
    <row r="668" spans="15:19">
      <c r="O668" s="143"/>
      <c r="P668" s="143"/>
      <c r="Q668" s="143"/>
      <c r="R668" s="143"/>
      <c r="S668" s="143"/>
    </row>
    <row r="669" spans="15:19">
      <c r="O669" s="143"/>
      <c r="P669" s="143"/>
      <c r="Q669" s="143"/>
      <c r="R669" s="143"/>
      <c r="S669" s="143"/>
    </row>
    <row r="670" spans="15:19">
      <c r="O670" s="143"/>
      <c r="P670" s="143"/>
      <c r="Q670" s="143"/>
      <c r="R670" s="143"/>
      <c r="S670" s="143"/>
    </row>
    <row r="671" spans="15:19">
      <c r="O671" s="143"/>
      <c r="P671" s="143"/>
      <c r="Q671" s="143"/>
      <c r="R671" s="143"/>
      <c r="S671" s="143"/>
    </row>
    <row r="672" spans="15:19">
      <c r="O672" s="143"/>
      <c r="P672" s="143"/>
      <c r="Q672" s="143"/>
      <c r="R672" s="143"/>
      <c r="S672" s="143"/>
    </row>
    <row r="673" spans="15:19">
      <c r="O673" s="143"/>
      <c r="P673" s="143"/>
      <c r="Q673" s="143"/>
      <c r="R673" s="143"/>
      <c r="S673" s="143"/>
    </row>
    <row r="674" spans="15:19">
      <c r="O674" s="143"/>
      <c r="P674" s="143"/>
      <c r="Q674" s="143"/>
      <c r="R674" s="143"/>
      <c r="S674" s="143"/>
    </row>
    <row r="675" spans="15:19">
      <c r="O675" s="143"/>
      <c r="P675" s="143"/>
      <c r="Q675" s="143"/>
      <c r="R675" s="143"/>
      <c r="S675" s="143"/>
    </row>
    <row r="676" spans="15:19">
      <c r="O676" s="143"/>
      <c r="P676" s="143"/>
      <c r="Q676" s="143"/>
      <c r="R676" s="143"/>
      <c r="S676" s="143"/>
    </row>
    <row r="677" spans="15:19">
      <c r="O677" s="143"/>
      <c r="P677" s="143"/>
      <c r="Q677" s="143"/>
      <c r="R677" s="143"/>
      <c r="S677" s="143"/>
    </row>
    <row r="678" spans="15:19">
      <c r="O678" s="143"/>
      <c r="P678" s="143"/>
      <c r="Q678" s="143"/>
      <c r="R678" s="143"/>
      <c r="S678" s="143"/>
    </row>
    <row r="679" spans="15:19">
      <c r="O679" s="143"/>
      <c r="P679" s="143"/>
      <c r="Q679" s="143"/>
      <c r="R679" s="143"/>
      <c r="S679" s="143"/>
    </row>
    <row r="680" spans="15:19">
      <c r="O680" s="143"/>
      <c r="P680" s="143"/>
      <c r="Q680" s="143"/>
      <c r="R680" s="143"/>
      <c r="S680" s="143"/>
    </row>
    <row r="681" spans="15:19">
      <c r="O681" s="143"/>
      <c r="P681" s="143"/>
      <c r="Q681" s="143"/>
      <c r="R681" s="143"/>
      <c r="S681" s="143"/>
    </row>
    <row r="682" spans="15:19">
      <c r="O682" s="143"/>
      <c r="P682" s="143"/>
      <c r="Q682" s="143"/>
      <c r="R682" s="143"/>
      <c r="S682" s="143"/>
    </row>
    <row r="683" spans="15:19">
      <c r="O683" s="143"/>
      <c r="P683" s="143"/>
      <c r="Q683" s="143"/>
      <c r="R683" s="143"/>
      <c r="S683" s="143"/>
    </row>
    <row r="684" spans="15:19">
      <c r="O684" s="143"/>
      <c r="P684" s="143"/>
      <c r="Q684" s="143"/>
      <c r="R684" s="143"/>
      <c r="S684" s="143"/>
    </row>
    <row r="685" spans="15:19">
      <c r="O685" s="143"/>
      <c r="P685" s="143"/>
      <c r="Q685" s="143"/>
      <c r="R685" s="143"/>
      <c r="S685" s="143"/>
    </row>
    <row r="686" spans="15:19">
      <c r="O686" s="143"/>
      <c r="P686" s="143"/>
      <c r="Q686" s="143"/>
      <c r="R686" s="143"/>
      <c r="S686" s="143"/>
    </row>
    <row r="687" spans="15:19">
      <c r="O687" s="143"/>
      <c r="P687" s="143"/>
      <c r="Q687" s="143"/>
      <c r="R687" s="143"/>
      <c r="S687" s="143"/>
    </row>
    <row r="688" spans="15:19">
      <c r="O688" s="143"/>
      <c r="P688" s="143"/>
      <c r="Q688" s="143"/>
      <c r="R688" s="143"/>
      <c r="S688" s="143"/>
    </row>
    <row r="689" spans="15:19">
      <c r="O689" s="143"/>
      <c r="P689" s="143"/>
      <c r="Q689" s="143"/>
      <c r="R689" s="143"/>
      <c r="S689" s="143"/>
    </row>
    <row r="690" spans="15:19">
      <c r="O690" s="143"/>
      <c r="P690" s="143"/>
      <c r="Q690" s="143"/>
      <c r="R690" s="143"/>
      <c r="S690" s="143"/>
    </row>
    <row r="691" spans="15:19">
      <c r="O691" s="143"/>
      <c r="P691" s="143"/>
      <c r="Q691" s="143"/>
      <c r="R691" s="143"/>
      <c r="S691" s="143"/>
    </row>
    <row r="692" spans="15:19">
      <c r="O692" s="143"/>
      <c r="P692" s="143"/>
      <c r="Q692" s="143"/>
      <c r="R692" s="143"/>
      <c r="S692" s="143"/>
    </row>
    <row r="693" spans="15:19">
      <c r="O693" s="143"/>
      <c r="P693" s="143"/>
      <c r="Q693" s="143"/>
      <c r="R693" s="143"/>
      <c r="S693" s="143"/>
    </row>
    <row r="694" spans="15:19">
      <c r="O694" s="143"/>
      <c r="P694" s="143"/>
      <c r="Q694" s="143"/>
      <c r="R694" s="143"/>
      <c r="S694" s="143"/>
    </row>
    <row r="695" spans="15:19">
      <c r="O695" s="143"/>
      <c r="P695" s="143"/>
      <c r="Q695" s="143"/>
      <c r="R695" s="143"/>
      <c r="S695" s="143"/>
    </row>
    <row r="696" spans="15:19">
      <c r="O696" s="143"/>
      <c r="P696" s="143"/>
      <c r="Q696" s="143"/>
      <c r="R696" s="143"/>
      <c r="S696" s="143"/>
    </row>
    <row r="697" spans="15:19">
      <c r="O697" s="143"/>
      <c r="P697" s="143"/>
      <c r="Q697" s="143"/>
      <c r="R697" s="143"/>
      <c r="S697" s="143"/>
    </row>
    <row r="698" spans="15:19">
      <c r="O698" s="143"/>
      <c r="P698" s="143"/>
      <c r="Q698" s="143"/>
      <c r="R698" s="143"/>
      <c r="S698" s="143"/>
    </row>
    <row r="699" spans="15:19">
      <c r="O699" s="143"/>
      <c r="P699" s="143"/>
      <c r="Q699" s="143"/>
      <c r="R699" s="143"/>
      <c r="S699" s="143"/>
    </row>
    <row r="700" spans="15:19">
      <c r="O700" s="143"/>
      <c r="P700" s="143"/>
      <c r="Q700" s="143"/>
      <c r="R700" s="143"/>
      <c r="S700" s="143"/>
    </row>
    <row r="701" spans="15:19">
      <c r="O701" s="143"/>
      <c r="P701" s="143"/>
      <c r="Q701" s="143"/>
      <c r="R701" s="143"/>
      <c r="S701" s="143"/>
    </row>
    <row r="702" spans="15:19">
      <c r="O702" s="143"/>
      <c r="P702" s="143"/>
      <c r="Q702" s="143"/>
      <c r="R702" s="143"/>
      <c r="S702" s="143"/>
    </row>
    <row r="703" spans="15:19">
      <c r="O703" s="143"/>
      <c r="P703" s="143"/>
      <c r="Q703" s="143"/>
      <c r="R703" s="143"/>
      <c r="S703" s="143"/>
    </row>
    <row r="704" spans="15:19">
      <c r="O704" s="143"/>
      <c r="P704" s="143"/>
      <c r="Q704" s="143"/>
      <c r="R704" s="143"/>
      <c r="S704" s="143"/>
    </row>
    <row r="705" spans="15:19">
      <c r="O705" s="143"/>
      <c r="P705" s="143"/>
      <c r="Q705" s="143"/>
      <c r="R705" s="143"/>
      <c r="S705" s="143"/>
    </row>
    <row r="706" spans="15:19">
      <c r="O706" s="143"/>
      <c r="P706" s="143"/>
      <c r="Q706" s="143"/>
      <c r="R706" s="143"/>
      <c r="S706" s="143"/>
    </row>
    <row r="707" spans="15:19">
      <c r="O707" s="143"/>
      <c r="P707" s="143"/>
      <c r="Q707" s="143"/>
      <c r="R707" s="143"/>
      <c r="S707" s="143"/>
    </row>
    <row r="708" spans="15:19">
      <c r="O708" s="143"/>
      <c r="P708" s="143"/>
      <c r="Q708" s="143"/>
      <c r="R708" s="143"/>
      <c r="S708" s="143"/>
    </row>
    <row r="709" spans="15:19">
      <c r="O709" s="143"/>
      <c r="P709" s="143"/>
      <c r="Q709" s="143"/>
      <c r="R709" s="143"/>
      <c r="S709" s="143"/>
    </row>
    <row r="710" spans="15:19">
      <c r="O710" s="143"/>
      <c r="P710" s="143"/>
      <c r="Q710" s="143"/>
      <c r="R710" s="143"/>
      <c r="S710" s="143"/>
    </row>
    <row r="711" spans="15:19">
      <c r="O711" s="143"/>
      <c r="P711" s="143"/>
      <c r="Q711" s="143"/>
      <c r="R711" s="143"/>
      <c r="S711" s="143"/>
    </row>
    <row r="712" spans="15:19">
      <c r="O712" s="143"/>
      <c r="P712" s="143"/>
      <c r="Q712" s="143"/>
      <c r="R712" s="143"/>
      <c r="S712" s="143"/>
    </row>
    <row r="713" spans="15:19">
      <c r="O713" s="143"/>
      <c r="P713" s="143"/>
      <c r="Q713" s="143"/>
      <c r="R713" s="143"/>
      <c r="S713" s="143"/>
    </row>
    <row r="714" spans="15:19">
      <c r="O714" s="143"/>
      <c r="P714" s="143"/>
      <c r="Q714" s="143"/>
      <c r="R714" s="143"/>
      <c r="S714" s="143"/>
    </row>
    <row r="715" spans="15:19">
      <c r="O715" s="143"/>
      <c r="P715" s="143"/>
      <c r="Q715" s="143"/>
      <c r="R715" s="143"/>
      <c r="S715" s="143"/>
    </row>
    <row r="716" spans="15:19">
      <c r="O716" s="143"/>
      <c r="P716" s="143"/>
      <c r="Q716" s="143"/>
      <c r="R716" s="143"/>
      <c r="S716" s="143"/>
    </row>
    <row r="717" spans="15:19">
      <c r="O717" s="143"/>
      <c r="P717" s="143"/>
      <c r="Q717" s="143"/>
      <c r="R717" s="143"/>
      <c r="S717" s="143"/>
    </row>
    <row r="718" spans="15:19">
      <c r="O718" s="143"/>
      <c r="P718" s="143"/>
      <c r="Q718" s="143"/>
      <c r="R718" s="143"/>
      <c r="S718" s="143"/>
    </row>
    <row r="719" spans="15:19">
      <c r="O719" s="143"/>
      <c r="P719" s="143"/>
      <c r="Q719" s="143"/>
      <c r="R719" s="143"/>
      <c r="S719" s="143"/>
    </row>
    <row r="720" spans="15:19">
      <c r="O720" s="143"/>
      <c r="P720" s="143"/>
      <c r="Q720" s="143"/>
      <c r="R720" s="143"/>
      <c r="S720" s="143"/>
    </row>
    <row r="721" spans="15:19">
      <c r="O721" s="143"/>
      <c r="P721" s="143"/>
      <c r="Q721" s="143"/>
      <c r="R721" s="143"/>
      <c r="S721" s="143"/>
    </row>
    <row r="722" spans="15:19">
      <c r="O722" s="143"/>
      <c r="P722" s="143"/>
      <c r="Q722" s="143"/>
      <c r="R722" s="143"/>
      <c r="S722" s="143"/>
    </row>
    <row r="723" spans="15:19">
      <c r="O723" s="143"/>
      <c r="P723" s="143"/>
      <c r="Q723" s="143"/>
      <c r="R723" s="143"/>
      <c r="S723" s="143"/>
    </row>
  </sheetData>
  <mergeCells count="71">
    <mergeCell ref="O1:S1"/>
    <mergeCell ref="F2:G2"/>
    <mergeCell ref="I2:J2"/>
    <mergeCell ref="M2:N2"/>
    <mergeCell ref="O2:S2"/>
    <mergeCell ref="R3:S3"/>
    <mergeCell ref="F65:G65"/>
    <mergeCell ref="J65:K65"/>
    <mergeCell ref="L65:P65"/>
    <mergeCell ref="F66:G66"/>
    <mergeCell ref="H66:I66"/>
    <mergeCell ref="J66:K66"/>
    <mergeCell ref="L66:N66"/>
    <mergeCell ref="O66:P66"/>
    <mergeCell ref="H3:H4"/>
    <mergeCell ref="F3:G3"/>
    <mergeCell ref="I3:J3"/>
    <mergeCell ref="K3:L3"/>
    <mergeCell ref="M3:N3"/>
    <mergeCell ref="O3:Q3"/>
    <mergeCell ref="F126:G126"/>
    <mergeCell ref="J126:K126"/>
    <mergeCell ref="L126:P126"/>
    <mergeCell ref="F127:G127"/>
    <mergeCell ref="H127:I127"/>
    <mergeCell ref="J127:K127"/>
    <mergeCell ref="L127:N127"/>
    <mergeCell ref="O127:P127"/>
    <mergeCell ref="F186:J186"/>
    <mergeCell ref="A2:A4"/>
    <mergeCell ref="A5:A59"/>
    <mergeCell ref="A65:A67"/>
    <mergeCell ref="A68:A122"/>
    <mergeCell ref="A126:A128"/>
    <mergeCell ref="A129:A183"/>
    <mergeCell ref="B2:B4"/>
    <mergeCell ref="B5:B50"/>
    <mergeCell ref="B51:B59"/>
    <mergeCell ref="B65:B67"/>
    <mergeCell ref="B68:B113"/>
    <mergeCell ref="B114:B122"/>
    <mergeCell ref="B126:B128"/>
    <mergeCell ref="B129:B174"/>
    <mergeCell ref="B175:B183"/>
    <mergeCell ref="C2:C4"/>
    <mergeCell ref="C5:C16"/>
    <mergeCell ref="C17:C32"/>
    <mergeCell ref="C33:C37"/>
    <mergeCell ref="C38:C40"/>
    <mergeCell ref="C126:C128"/>
    <mergeCell ref="C41:C50"/>
    <mergeCell ref="C51:C59"/>
    <mergeCell ref="C65:C67"/>
    <mergeCell ref="C68:C79"/>
    <mergeCell ref="C80:C95"/>
    <mergeCell ref="C175:C183"/>
    <mergeCell ref="D2:D4"/>
    <mergeCell ref="D65:D67"/>
    <mergeCell ref="D126:D128"/>
    <mergeCell ref="E2:E4"/>
    <mergeCell ref="E65:E67"/>
    <mergeCell ref="E126:E128"/>
    <mergeCell ref="C129:C140"/>
    <mergeCell ref="C141:C156"/>
    <mergeCell ref="C157:C161"/>
    <mergeCell ref="C162:C164"/>
    <mergeCell ref="C165:C174"/>
    <mergeCell ref="C96:C100"/>
    <mergeCell ref="C101:C103"/>
    <mergeCell ref="C104:C113"/>
    <mergeCell ref="C114:C122"/>
  </mergeCells>
  <phoneticPr fontId="50" type="noConversion"/>
  <dataValidations count="1">
    <dataValidation type="list" allowBlank="1" showInputMessage="1" showErrorMessage="1" sqref="A186 IW186 SS186 ACO186 AMK186 AWG186 BGC186 BPY186 BZU186 CJQ186 CTM186 DDI186 DNE186 DXA186 EGW186 EQS186 FAO186 FKK186 FUG186 GEC186 GNY186 GXU186 HHQ186 HRM186 IBI186 ILE186 IVA186 JEW186 JOS186 JYO186 KIK186 KSG186 LCC186 LLY186 LVU186 MFQ186 MPM186 MZI186 NJE186 NTA186 OCW186 OMS186 OWO186 PGK186 PQG186 QAC186 QJY186 QTU186 RDQ186 RNM186 RXI186 SHE186 SRA186 TAW186 TKS186 TUO186 UEK186 UOG186 UYC186 VHY186 VRU186 WBQ186 WLM186 WVI186" xr:uid="{00000000-0002-0000-0400-000000000000}">
      <formula1>$C$2:$C$4</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2:M74"/>
  <sheetViews>
    <sheetView showGridLines="0" topLeftCell="B1" zoomScale="85" zoomScaleNormal="85" workbookViewId="0">
      <pane ySplit="3" topLeftCell="A61" activePane="bottomLeft" state="frozen"/>
      <selection pane="bottomLeft" activeCell="H78" sqref="H78"/>
    </sheetView>
  </sheetViews>
  <sheetFormatPr defaultColWidth="15.6328125" defaultRowHeight="30" customHeight="1"/>
  <cols>
    <col min="1" max="1" width="4.453125" style="111" customWidth="1"/>
    <col min="2" max="9" width="15.6328125" style="111" customWidth="1"/>
    <col min="10" max="10" width="18.6328125" style="111" customWidth="1"/>
    <col min="11" max="11" width="15.6328125" style="111" customWidth="1"/>
    <col min="12" max="12" width="18.6328125" style="111" customWidth="1"/>
    <col min="13" max="16379" width="15.6328125" style="111" customWidth="1"/>
    <col min="16380" max="16384" width="15.6328125" style="111"/>
  </cols>
  <sheetData>
    <row r="2" spans="2:13" ht="30" customHeight="1">
      <c r="B2" s="307" t="s">
        <v>211</v>
      </c>
      <c r="C2" s="307"/>
      <c r="D2" s="307"/>
      <c r="E2" s="308"/>
      <c r="F2" s="308"/>
      <c r="G2" s="308"/>
      <c r="H2" s="308"/>
      <c r="I2" s="308"/>
      <c r="J2" s="308"/>
      <c r="K2" s="308"/>
      <c r="L2" s="308"/>
      <c r="M2" s="308"/>
    </row>
    <row r="3" spans="2:13" ht="30" customHeight="1">
      <c r="B3" s="123" t="s">
        <v>212</v>
      </c>
      <c r="C3" s="138"/>
      <c r="D3" s="123" t="s">
        <v>213</v>
      </c>
      <c r="E3" s="123" t="s">
        <v>214</v>
      </c>
      <c r="F3" s="123" t="s">
        <v>215</v>
      </c>
      <c r="G3" s="123" t="s">
        <v>216</v>
      </c>
      <c r="H3" s="123" t="s">
        <v>217</v>
      </c>
      <c r="I3" s="123" t="s">
        <v>218</v>
      </c>
      <c r="J3" s="123" t="s">
        <v>219</v>
      </c>
      <c r="K3" s="123" t="s">
        <v>220</v>
      </c>
      <c r="L3" s="123" t="s">
        <v>221</v>
      </c>
      <c r="M3" s="123" t="s">
        <v>222</v>
      </c>
    </row>
    <row r="4" spans="2:13" ht="30" customHeight="1">
      <c r="B4" s="114" t="s">
        <v>223</v>
      </c>
      <c r="C4" s="114" t="s">
        <v>224</v>
      </c>
      <c r="D4" s="114" t="s">
        <v>225</v>
      </c>
      <c r="E4" s="114" t="s">
        <v>226</v>
      </c>
      <c r="F4" s="129" t="s">
        <v>227</v>
      </c>
      <c r="G4" s="129" t="s">
        <v>228</v>
      </c>
      <c r="H4" s="129" t="s">
        <v>229</v>
      </c>
      <c r="I4" s="136" t="s">
        <v>227</v>
      </c>
      <c r="J4" s="114"/>
      <c r="K4" s="114"/>
      <c r="L4" s="114">
        <v>60</v>
      </c>
      <c r="M4" s="114" t="s">
        <v>230</v>
      </c>
    </row>
    <row r="5" spans="2:13" ht="30" customHeight="1">
      <c r="B5" s="114" t="s">
        <v>231</v>
      </c>
      <c r="C5" s="114" t="s">
        <v>232</v>
      </c>
      <c r="D5" s="114" t="s">
        <v>233</v>
      </c>
      <c r="E5" s="114" t="s">
        <v>234</v>
      </c>
      <c r="F5" s="114" t="s">
        <v>227</v>
      </c>
      <c r="G5" s="129" t="s">
        <v>228</v>
      </c>
      <c r="H5" s="129" t="s">
        <v>235</v>
      </c>
      <c r="I5" s="136" t="s">
        <v>227</v>
      </c>
      <c r="J5" s="114"/>
      <c r="K5" s="114"/>
      <c r="L5" s="114">
        <v>60</v>
      </c>
      <c r="M5" s="114" t="s">
        <v>236</v>
      </c>
    </row>
    <row r="6" spans="2:13" ht="30" customHeight="1">
      <c r="B6" s="129" t="s">
        <v>231</v>
      </c>
      <c r="C6" s="114" t="s">
        <v>237</v>
      </c>
      <c r="D6" s="114" t="s">
        <v>233</v>
      </c>
      <c r="E6" s="114" t="s">
        <v>238</v>
      </c>
      <c r="F6" s="114" t="s">
        <v>227</v>
      </c>
      <c r="G6" s="129" t="s">
        <v>228</v>
      </c>
      <c r="H6" s="129" t="s">
        <v>235</v>
      </c>
      <c r="I6" s="136" t="s">
        <v>227</v>
      </c>
      <c r="J6" s="114"/>
      <c r="K6" s="114"/>
      <c r="L6" s="114">
        <v>60</v>
      </c>
      <c r="M6" s="114" t="s">
        <v>239</v>
      </c>
    </row>
    <row r="7" spans="2:13" ht="30" customHeight="1">
      <c r="B7" s="114" t="s">
        <v>231</v>
      </c>
      <c r="C7" s="114" t="s">
        <v>240</v>
      </c>
      <c r="D7" s="114" t="s">
        <v>233</v>
      </c>
      <c r="E7" s="114" t="s">
        <v>241</v>
      </c>
      <c r="F7" s="114" t="s">
        <v>227</v>
      </c>
      <c r="G7" s="129" t="s">
        <v>228</v>
      </c>
      <c r="H7" s="129" t="s">
        <v>235</v>
      </c>
      <c r="I7" s="136" t="s">
        <v>227</v>
      </c>
      <c r="J7" s="114"/>
      <c r="K7" s="114"/>
      <c r="L7" s="114">
        <v>60</v>
      </c>
      <c r="M7" s="114" t="s">
        <v>242</v>
      </c>
    </row>
    <row r="8" spans="2:13" ht="30" customHeight="1">
      <c r="B8" s="114" t="s">
        <v>231</v>
      </c>
      <c r="C8" s="114" t="s">
        <v>243</v>
      </c>
      <c r="D8" s="114" t="s">
        <v>233</v>
      </c>
      <c r="E8" s="114" t="s">
        <v>244</v>
      </c>
      <c r="F8" s="114" t="s">
        <v>227</v>
      </c>
      <c r="G8" s="129" t="s">
        <v>228</v>
      </c>
      <c r="H8" s="129" t="s">
        <v>235</v>
      </c>
      <c r="I8" s="136" t="s">
        <v>227</v>
      </c>
      <c r="J8" s="114"/>
      <c r="K8" s="114"/>
      <c r="L8" s="114">
        <v>60</v>
      </c>
      <c r="M8" s="114" t="s">
        <v>245</v>
      </c>
    </row>
    <row r="9" spans="2:13" ht="30" customHeight="1">
      <c r="B9" s="129" t="s">
        <v>246</v>
      </c>
      <c r="C9" s="114" t="s">
        <v>247</v>
      </c>
      <c r="D9" s="114" t="s">
        <v>233</v>
      </c>
      <c r="E9" s="114" t="s">
        <v>248</v>
      </c>
      <c r="F9" s="114" t="s">
        <v>227</v>
      </c>
      <c r="G9" s="129" t="s">
        <v>228</v>
      </c>
      <c r="H9" s="129" t="s">
        <v>249</v>
      </c>
      <c r="I9" s="136" t="s">
        <v>227</v>
      </c>
      <c r="J9" s="114"/>
      <c r="K9" s="114"/>
      <c r="L9" s="114">
        <v>60</v>
      </c>
      <c r="M9" s="114" t="s">
        <v>250</v>
      </c>
    </row>
    <row r="10" spans="2:13" ht="30" customHeight="1">
      <c r="B10" s="114" t="s">
        <v>231</v>
      </c>
      <c r="C10" s="114" t="s">
        <v>251</v>
      </c>
      <c r="D10" s="114" t="s">
        <v>233</v>
      </c>
      <c r="E10" s="114" t="s">
        <v>252</v>
      </c>
      <c r="F10" s="114" t="s">
        <v>227</v>
      </c>
      <c r="G10" s="129" t="s">
        <v>228</v>
      </c>
      <c r="H10" s="129" t="s">
        <v>235</v>
      </c>
      <c r="I10" s="136" t="s">
        <v>227</v>
      </c>
      <c r="J10" s="114"/>
      <c r="K10" s="114"/>
      <c r="L10" s="114">
        <v>60</v>
      </c>
      <c r="M10" s="114" t="s">
        <v>253</v>
      </c>
    </row>
    <row r="11" spans="2:13" ht="30" customHeight="1">
      <c r="B11" s="114" t="s">
        <v>254</v>
      </c>
      <c r="C11" s="114" t="s">
        <v>255</v>
      </c>
      <c r="D11" s="114" t="s">
        <v>256</v>
      </c>
      <c r="E11" s="114" t="s">
        <v>257</v>
      </c>
      <c r="F11" s="114" t="s">
        <v>227</v>
      </c>
      <c r="G11" s="129" t="s">
        <v>228</v>
      </c>
      <c r="H11" s="129" t="s">
        <v>258</v>
      </c>
      <c r="I11" s="136" t="s">
        <v>227</v>
      </c>
      <c r="J11" s="114"/>
      <c r="K11" s="114"/>
      <c r="L11" s="114">
        <v>60</v>
      </c>
      <c r="M11" s="114" t="s">
        <v>259</v>
      </c>
    </row>
    <row r="12" spans="2:13" ht="30" customHeight="1">
      <c r="B12" s="114" t="s">
        <v>260</v>
      </c>
      <c r="C12" s="114" t="s">
        <v>261</v>
      </c>
      <c r="D12" s="114" t="s">
        <v>262</v>
      </c>
      <c r="E12" s="114" t="s">
        <v>263</v>
      </c>
      <c r="F12" s="114" t="s">
        <v>227</v>
      </c>
      <c r="G12" s="129" t="s">
        <v>228</v>
      </c>
      <c r="H12" s="129" t="s">
        <v>258</v>
      </c>
      <c r="I12" s="136" t="s">
        <v>227</v>
      </c>
      <c r="J12" s="114"/>
      <c r="K12" s="114"/>
      <c r="L12" s="114">
        <v>60</v>
      </c>
      <c r="M12" s="114" t="s">
        <v>264</v>
      </c>
    </row>
    <row r="13" spans="2:13" ht="30" customHeight="1">
      <c r="B13" s="114" t="s">
        <v>231</v>
      </c>
      <c r="C13" s="114" t="s">
        <v>265</v>
      </c>
      <c r="D13" s="114" t="s">
        <v>233</v>
      </c>
      <c r="E13" s="114" t="s">
        <v>266</v>
      </c>
      <c r="F13" s="114" t="s">
        <v>227</v>
      </c>
      <c r="G13" s="129" t="s">
        <v>228</v>
      </c>
      <c r="H13" s="129" t="s">
        <v>235</v>
      </c>
      <c r="I13" s="136" t="s">
        <v>227</v>
      </c>
      <c r="J13" s="114"/>
      <c r="K13" s="114"/>
      <c r="L13" s="114">
        <v>60</v>
      </c>
      <c r="M13" s="114" t="s">
        <v>267</v>
      </c>
    </row>
    <row r="14" spans="2:13" ht="30" customHeight="1">
      <c r="B14" s="129" t="s">
        <v>268</v>
      </c>
      <c r="C14" s="114">
        <v>20230224001</v>
      </c>
      <c r="D14" s="114" t="s">
        <v>269</v>
      </c>
      <c r="E14" s="114" t="s">
        <v>270</v>
      </c>
      <c r="F14" s="114" t="s">
        <v>227</v>
      </c>
      <c r="G14" s="129" t="s">
        <v>228</v>
      </c>
      <c r="H14" s="129" t="s">
        <v>258</v>
      </c>
      <c r="I14" s="136" t="s">
        <v>227</v>
      </c>
      <c r="J14" s="114"/>
      <c r="K14" s="114"/>
      <c r="L14" s="114">
        <v>60</v>
      </c>
      <c r="M14" s="114" t="s">
        <v>271</v>
      </c>
    </row>
    <row r="15" spans="2:13" ht="30" customHeight="1">
      <c r="B15" s="114" t="s">
        <v>231</v>
      </c>
      <c r="C15" s="114" t="s">
        <v>272</v>
      </c>
      <c r="D15" s="114" t="s">
        <v>273</v>
      </c>
      <c r="E15" s="114" t="s">
        <v>274</v>
      </c>
      <c r="F15" s="114" t="s">
        <v>227</v>
      </c>
      <c r="G15" s="129" t="s">
        <v>228</v>
      </c>
      <c r="H15" s="129" t="s">
        <v>235</v>
      </c>
      <c r="I15" s="136" t="s">
        <v>227</v>
      </c>
      <c r="J15" s="114"/>
      <c r="K15" s="114"/>
      <c r="L15" s="114">
        <v>60</v>
      </c>
      <c r="M15" s="114" t="s">
        <v>275</v>
      </c>
    </row>
    <row r="16" spans="2:13" ht="30" customHeight="1">
      <c r="B16" s="114" t="s">
        <v>254</v>
      </c>
      <c r="C16" s="114" t="s">
        <v>276</v>
      </c>
      <c r="D16" s="114" t="s">
        <v>256</v>
      </c>
      <c r="E16" s="114" t="s">
        <v>257</v>
      </c>
      <c r="F16" s="114" t="s">
        <v>227</v>
      </c>
      <c r="G16" s="129" t="s">
        <v>228</v>
      </c>
      <c r="H16" s="129" t="s">
        <v>258</v>
      </c>
      <c r="I16" s="136" t="s">
        <v>227</v>
      </c>
      <c r="J16" s="114"/>
      <c r="K16" s="114"/>
      <c r="L16" s="114">
        <v>60</v>
      </c>
      <c r="M16" s="114" t="s">
        <v>277</v>
      </c>
    </row>
    <row r="17" spans="2:13" ht="30" customHeight="1">
      <c r="B17" s="114" t="s">
        <v>231</v>
      </c>
      <c r="C17" s="114" t="s">
        <v>278</v>
      </c>
      <c r="D17" s="114" t="s">
        <v>233</v>
      </c>
      <c r="E17" s="114" t="s">
        <v>279</v>
      </c>
      <c r="F17" s="114" t="s">
        <v>227</v>
      </c>
      <c r="G17" s="129" t="s">
        <v>228</v>
      </c>
      <c r="H17" s="129" t="s">
        <v>235</v>
      </c>
      <c r="I17" s="136" t="s">
        <v>227</v>
      </c>
      <c r="J17" s="114"/>
      <c r="K17" s="114"/>
      <c r="L17" s="114">
        <v>60</v>
      </c>
      <c r="M17" s="114" t="s">
        <v>280</v>
      </c>
    </row>
    <row r="18" spans="2:13" ht="30" customHeight="1">
      <c r="B18" s="114" t="s">
        <v>223</v>
      </c>
      <c r="C18" s="114" t="s">
        <v>281</v>
      </c>
      <c r="D18" s="114" t="s">
        <v>225</v>
      </c>
      <c r="E18" s="114" t="s">
        <v>226</v>
      </c>
      <c r="F18" s="114" t="s">
        <v>227</v>
      </c>
      <c r="G18" s="129" t="s">
        <v>228</v>
      </c>
      <c r="H18" s="129" t="s">
        <v>229</v>
      </c>
      <c r="I18" s="136" t="s">
        <v>227</v>
      </c>
      <c r="J18" s="114"/>
      <c r="K18" s="114"/>
      <c r="L18" s="114">
        <v>60</v>
      </c>
      <c r="M18" s="114" t="s">
        <v>282</v>
      </c>
    </row>
    <row r="19" spans="2:13" ht="30" customHeight="1">
      <c r="B19" s="114" t="s">
        <v>283</v>
      </c>
      <c r="C19" s="114" t="s">
        <v>284</v>
      </c>
      <c r="D19" s="114" t="s">
        <v>285</v>
      </c>
      <c r="E19" s="114" t="s">
        <v>286</v>
      </c>
      <c r="F19" s="114" t="s">
        <v>227</v>
      </c>
      <c r="G19" s="129" t="s">
        <v>228</v>
      </c>
      <c r="H19" s="129" t="s">
        <v>258</v>
      </c>
      <c r="I19" s="136" t="s">
        <v>227</v>
      </c>
      <c r="J19" s="114"/>
      <c r="K19" s="114"/>
      <c r="L19" s="114">
        <v>60</v>
      </c>
      <c r="M19" s="114" t="s">
        <v>287</v>
      </c>
    </row>
    <row r="20" spans="2:13" ht="30" customHeight="1">
      <c r="B20" s="114" t="s">
        <v>231</v>
      </c>
      <c r="C20" s="114" t="s">
        <v>288</v>
      </c>
      <c r="D20" s="114" t="s">
        <v>273</v>
      </c>
      <c r="E20" s="114" t="s">
        <v>289</v>
      </c>
      <c r="F20" s="114" t="s">
        <v>227</v>
      </c>
      <c r="G20" s="129" t="s">
        <v>228</v>
      </c>
      <c r="H20" s="129" t="s">
        <v>235</v>
      </c>
      <c r="I20" s="136" t="s">
        <v>227</v>
      </c>
      <c r="J20" s="114"/>
      <c r="K20" s="114"/>
      <c r="L20" s="114">
        <v>60</v>
      </c>
      <c r="M20" s="114" t="s">
        <v>290</v>
      </c>
    </row>
    <row r="21" spans="2:13" ht="30" customHeight="1">
      <c r="B21" s="114" t="s">
        <v>231</v>
      </c>
      <c r="C21" s="114" t="s">
        <v>291</v>
      </c>
      <c r="D21" s="114" t="s">
        <v>233</v>
      </c>
      <c r="E21" s="114" t="s">
        <v>292</v>
      </c>
      <c r="F21" s="114" t="s">
        <v>227</v>
      </c>
      <c r="G21" s="129" t="s">
        <v>228</v>
      </c>
      <c r="H21" s="129" t="s">
        <v>235</v>
      </c>
      <c r="I21" s="136" t="s">
        <v>227</v>
      </c>
      <c r="J21" s="114"/>
      <c r="K21" s="114"/>
      <c r="L21" s="114">
        <v>60</v>
      </c>
      <c r="M21" s="114" t="s">
        <v>293</v>
      </c>
    </row>
    <row r="22" spans="2:13" ht="30" customHeight="1">
      <c r="B22" s="114" t="s">
        <v>231</v>
      </c>
      <c r="C22" s="114" t="s">
        <v>294</v>
      </c>
      <c r="D22" s="114" t="s">
        <v>233</v>
      </c>
      <c r="E22" s="114" t="s">
        <v>295</v>
      </c>
      <c r="F22" s="114" t="s">
        <v>227</v>
      </c>
      <c r="G22" s="129" t="s">
        <v>228</v>
      </c>
      <c r="H22" s="129" t="s">
        <v>235</v>
      </c>
      <c r="I22" s="136" t="s">
        <v>227</v>
      </c>
      <c r="J22" s="114"/>
      <c r="K22" s="114"/>
      <c r="L22" s="114">
        <v>60</v>
      </c>
      <c r="M22" s="114" t="s">
        <v>296</v>
      </c>
    </row>
    <row r="23" spans="2:13" ht="30" customHeight="1">
      <c r="B23" s="129" t="s">
        <v>297</v>
      </c>
      <c r="C23" s="114">
        <v>2000048387</v>
      </c>
      <c r="D23" s="114" t="s">
        <v>298</v>
      </c>
      <c r="E23" s="114" t="s">
        <v>299</v>
      </c>
      <c r="F23" s="114" t="s">
        <v>227</v>
      </c>
      <c r="G23" s="129" t="s">
        <v>228</v>
      </c>
      <c r="H23" s="129" t="s">
        <v>258</v>
      </c>
      <c r="I23" s="136" t="s">
        <v>227</v>
      </c>
      <c r="J23" s="114"/>
      <c r="K23" s="114"/>
      <c r="L23" s="114">
        <v>60</v>
      </c>
      <c r="M23" s="114" t="s">
        <v>300</v>
      </c>
    </row>
    <row r="24" spans="2:13" ht="30" customHeight="1">
      <c r="B24" s="114" t="s">
        <v>231</v>
      </c>
      <c r="C24" s="114" t="s">
        <v>301</v>
      </c>
      <c r="D24" s="114" t="s">
        <v>233</v>
      </c>
      <c r="E24" s="114" t="s">
        <v>302</v>
      </c>
      <c r="F24" s="114" t="s">
        <v>227</v>
      </c>
      <c r="G24" s="129" t="s">
        <v>228</v>
      </c>
      <c r="H24" s="129" t="s">
        <v>235</v>
      </c>
      <c r="I24" s="136" t="s">
        <v>227</v>
      </c>
      <c r="J24" s="114"/>
      <c r="K24" s="114"/>
      <c r="L24" s="114">
        <v>60</v>
      </c>
      <c r="M24" s="114" t="s">
        <v>303</v>
      </c>
    </row>
    <row r="25" spans="2:13" ht="30" customHeight="1">
      <c r="B25" s="114" t="s">
        <v>231</v>
      </c>
      <c r="C25" s="114" t="s">
        <v>304</v>
      </c>
      <c r="D25" s="114" t="s">
        <v>233</v>
      </c>
      <c r="E25" s="114" t="s">
        <v>305</v>
      </c>
      <c r="F25" s="114" t="s">
        <v>227</v>
      </c>
      <c r="G25" s="129" t="s">
        <v>228</v>
      </c>
      <c r="H25" s="129" t="s">
        <v>235</v>
      </c>
      <c r="I25" s="136" t="s">
        <v>227</v>
      </c>
      <c r="J25" s="114"/>
      <c r="K25" s="114"/>
      <c r="L25" s="114">
        <v>60</v>
      </c>
      <c r="M25" s="114" t="s">
        <v>306</v>
      </c>
    </row>
    <row r="26" spans="2:13" ht="30" customHeight="1">
      <c r="B26" s="129" t="s">
        <v>246</v>
      </c>
      <c r="C26" s="114" t="s">
        <v>307</v>
      </c>
      <c r="D26" s="114" t="s">
        <v>233</v>
      </c>
      <c r="E26" s="114" t="s">
        <v>308</v>
      </c>
      <c r="F26" s="114" t="s">
        <v>227</v>
      </c>
      <c r="G26" s="129" t="s">
        <v>228</v>
      </c>
      <c r="H26" s="129" t="s">
        <v>249</v>
      </c>
      <c r="I26" s="136" t="s">
        <v>227</v>
      </c>
      <c r="J26" s="114"/>
      <c r="K26" s="114"/>
      <c r="L26" s="114">
        <v>60</v>
      </c>
      <c r="M26" s="114" t="s">
        <v>309</v>
      </c>
    </row>
    <row r="27" spans="2:13" ht="30" customHeight="1">
      <c r="B27" s="114" t="s">
        <v>223</v>
      </c>
      <c r="C27" s="114" t="s">
        <v>310</v>
      </c>
      <c r="D27" s="114" t="s">
        <v>225</v>
      </c>
      <c r="E27" s="114" t="s">
        <v>226</v>
      </c>
      <c r="F27" s="114" t="s">
        <v>227</v>
      </c>
      <c r="G27" s="129" t="s">
        <v>228</v>
      </c>
      <c r="H27" s="129" t="s">
        <v>229</v>
      </c>
      <c r="I27" s="136" t="s">
        <v>227</v>
      </c>
      <c r="J27" s="114"/>
      <c r="K27" s="114"/>
      <c r="L27" s="114">
        <v>60</v>
      </c>
      <c r="M27" s="114" t="s">
        <v>311</v>
      </c>
    </row>
    <row r="28" spans="2:13" ht="30" customHeight="1">
      <c r="B28" s="114" t="s">
        <v>231</v>
      </c>
      <c r="C28" s="114" t="s">
        <v>312</v>
      </c>
      <c r="D28" s="114" t="s">
        <v>273</v>
      </c>
      <c r="E28" s="114" t="s">
        <v>313</v>
      </c>
      <c r="F28" s="114" t="s">
        <v>227</v>
      </c>
      <c r="G28" s="129" t="s">
        <v>228</v>
      </c>
      <c r="H28" s="129" t="s">
        <v>235</v>
      </c>
      <c r="I28" s="136" t="s">
        <v>227</v>
      </c>
      <c r="J28" s="114"/>
      <c r="K28" s="114"/>
      <c r="L28" s="114">
        <v>60</v>
      </c>
      <c r="M28" s="114" t="s">
        <v>314</v>
      </c>
    </row>
    <row r="29" spans="2:13" ht="30" customHeight="1">
      <c r="B29" s="129" t="s">
        <v>246</v>
      </c>
      <c r="C29" s="114" t="s">
        <v>315</v>
      </c>
      <c r="D29" s="114" t="s">
        <v>233</v>
      </c>
      <c r="E29" s="114" t="s">
        <v>316</v>
      </c>
      <c r="F29" s="114" t="s">
        <v>227</v>
      </c>
      <c r="G29" s="129" t="s">
        <v>228</v>
      </c>
      <c r="H29" s="129" t="s">
        <v>249</v>
      </c>
      <c r="I29" s="136" t="s">
        <v>227</v>
      </c>
      <c r="J29" s="114"/>
      <c r="K29" s="114"/>
      <c r="L29" s="114">
        <v>60</v>
      </c>
      <c r="M29" s="114" t="s">
        <v>317</v>
      </c>
    </row>
    <row r="30" spans="2:13" ht="30" customHeight="1">
      <c r="B30" s="114" t="s">
        <v>231</v>
      </c>
      <c r="C30" s="114" t="s">
        <v>318</v>
      </c>
      <c r="D30" s="114" t="s">
        <v>233</v>
      </c>
      <c r="E30" s="114" t="s">
        <v>305</v>
      </c>
      <c r="F30" s="114" t="s">
        <v>227</v>
      </c>
      <c r="G30" s="129" t="s">
        <v>228</v>
      </c>
      <c r="H30" s="129" t="s">
        <v>235</v>
      </c>
      <c r="I30" s="136" t="s">
        <v>227</v>
      </c>
      <c r="J30" s="114"/>
      <c r="K30" s="114"/>
      <c r="L30" s="114">
        <v>60</v>
      </c>
      <c r="M30" s="114" t="s">
        <v>319</v>
      </c>
    </row>
    <row r="31" spans="2:13" ht="30" customHeight="1">
      <c r="B31" s="129" t="s">
        <v>320</v>
      </c>
      <c r="C31" s="114" t="s">
        <v>321</v>
      </c>
      <c r="D31" s="114" t="s">
        <v>322</v>
      </c>
      <c r="E31" s="114" t="s">
        <v>323</v>
      </c>
      <c r="F31" s="114" t="s">
        <v>227</v>
      </c>
      <c r="G31" s="129" t="s">
        <v>228</v>
      </c>
      <c r="H31" s="129" t="s">
        <v>258</v>
      </c>
      <c r="I31" s="136" t="s">
        <v>227</v>
      </c>
      <c r="J31" s="114"/>
      <c r="K31" s="114"/>
      <c r="L31" s="114">
        <v>60</v>
      </c>
      <c r="M31" s="114" t="s">
        <v>324</v>
      </c>
    </row>
    <row r="32" spans="2:13" ht="30" customHeight="1">
      <c r="B32" s="129" t="s">
        <v>246</v>
      </c>
      <c r="C32" s="114" t="s">
        <v>325</v>
      </c>
      <c r="D32" s="114" t="s">
        <v>233</v>
      </c>
      <c r="E32" s="114" t="s">
        <v>326</v>
      </c>
      <c r="F32" s="114" t="s">
        <v>227</v>
      </c>
      <c r="G32" s="129" t="s">
        <v>228</v>
      </c>
      <c r="H32" s="129" t="s">
        <v>249</v>
      </c>
      <c r="I32" s="136" t="s">
        <v>227</v>
      </c>
      <c r="J32" s="114"/>
      <c r="K32" s="114"/>
      <c r="L32" s="114">
        <v>60</v>
      </c>
      <c r="M32" s="114" t="s">
        <v>327</v>
      </c>
    </row>
    <row r="33" spans="2:13" ht="30" customHeight="1">
      <c r="B33" s="114" t="s">
        <v>231</v>
      </c>
      <c r="C33" s="114" t="s">
        <v>328</v>
      </c>
      <c r="D33" s="114" t="s">
        <v>233</v>
      </c>
      <c r="E33" s="114" t="s">
        <v>329</v>
      </c>
      <c r="F33" s="114" t="s">
        <v>227</v>
      </c>
      <c r="G33" s="129" t="s">
        <v>228</v>
      </c>
      <c r="H33" s="129" t="s">
        <v>235</v>
      </c>
      <c r="I33" s="136" t="s">
        <v>227</v>
      </c>
      <c r="J33" s="114"/>
      <c r="K33" s="114"/>
      <c r="L33" s="114">
        <v>60</v>
      </c>
      <c r="M33" s="114" t="s">
        <v>330</v>
      </c>
    </row>
    <row r="34" spans="2:13" ht="30" customHeight="1">
      <c r="B34" s="114" t="s">
        <v>231</v>
      </c>
      <c r="C34" s="114" t="s">
        <v>331</v>
      </c>
      <c r="D34" s="114" t="s">
        <v>233</v>
      </c>
      <c r="E34" s="114" t="s">
        <v>332</v>
      </c>
      <c r="F34" s="114" t="s">
        <v>227</v>
      </c>
      <c r="G34" s="129" t="s">
        <v>228</v>
      </c>
      <c r="H34" s="129" t="s">
        <v>235</v>
      </c>
      <c r="I34" s="136" t="s">
        <v>227</v>
      </c>
      <c r="J34" s="114"/>
      <c r="K34" s="114"/>
      <c r="L34" s="114">
        <v>60</v>
      </c>
      <c r="M34" s="114" t="s">
        <v>333</v>
      </c>
    </row>
    <row r="35" spans="2:13" ht="30" customHeight="1">
      <c r="B35" s="114" t="s">
        <v>231</v>
      </c>
      <c r="C35" s="114" t="s">
        <v>334</v>
      </c>
      <c r="D35" s="114" t="s">
        <v>233</v>
      </c>
      <c r="E35" s="114" t="s">
        <v>335</v>
      </c>
      <c r="F35" s="114" t="s">
        <v>227</v>
      </c>
      <c r="G35" s="129" t="s">
        <v>228</v>
      </c>
      <c r="H35" s="129" t="s">
        <v>235</v>
      </c>
      <c r="I35" s="136" t="s">
        <v>227</v>
      </c>
      <c r="J35" s="114"/>
      <c r="K35" s="114"/>
      <c r="L35" s="114">
        <v>60</v>
      </c>
      <c r="M35" s="114" t="s">
        <v>336</v>
      </c>
    </row>
    <row r="36" spans="2:13" ht="30" customHeight="1">
      <c r="B36" s="129" t="s">
        <v>246</v>
      </c>
      <c r="C36" s="114" t="s">
        <v>337</v>
      </c>
      <c r="D36" s="114" t="s">
        <v>233</v>
      </c>
      <c r="E36" s="114" t="s">
        <v>326</v>
      </c>
      <c r="F36" s="114" t="s">
        <v>227</v>
      </c>
      <c r="G36" s="129" t="s">
        <v>228</v>
      </c>
      <c r="H36" s="129" t="s">
        <v>249</v>
      </c>
      <c r="I36" s="136" t="s">
        <v>227</v>
      </c>
      <c r="J36" s="114"/>
      <c r="K36" s="114"/>
      <c r="L36" s="114">
        <v>60</v>
      </c>
      <c r="M36" s="114" t="s">
        <v>338</v>
      </c>
    </row>
    <row r="37" spans="2:13" ht="30" customHeight="1">
      <c r="B37" s="114" t="s">
        <v>231</v>
      </c>
      <c r="C37" s="114" t="s">
        <v>339</v>
      </c>
      <c r="D37" s="114" t="s">
        <v>233</v>
      </c>
      <c r="E37" s="114" t="s">
        <v>340</v>
      </c>
      <c r="F37" s="114" t="s">
        <v>227</v>
      </c>
      <c r="G37" s="129" t="s">
        <v>228</v>
      </c>
      <c r="H37" s="129" t="s">
        <v>235</v>
      </c>
      <c r="I37" s="136" t="s">
        <v>227</v>
      </c>
      <c r="J37" s="114"/>
      <c r="K37" s="114"/>
      <c r="L37" s="114">
        <v>60</v>
      </c>
      <c r="M37" s="114" t="s">
        <v>341</v>
      </c>
    </row>
    <row r="38" spans="2:13" ht="30" customHeight="1">
      <c r="B38" s="129" t="s">
        <v>246</v>
      </c>
      <c r="C38" s="114" t="s">
        <v>342</v>
      </c>
      <c r="D38" s="114" t="s">
        <v>233</v>
      </c>
      <c r="E38" s="114" t="s">
        <v>343</v>
      </c>
      <c r="F38" s="114" t="s">
        <v>227</v>
      </c>
      <c r="G38" s="129" t="s">
        <v>228</v>
      </c>
      <c r="H38" s="129" t="s">
        <v>249</v>
      </c>
      <c r="I38" s="136" t="s">
        <v>227</v>
      </c>
      <c r="J38" s="114"/>
      <c r="K38" s="114"/>
      <c r="L38" s="114">
        <v>60</v>
      </c>
      <c r="M38" s="114" t="s">
        <v>344</v>
      </c>
    </row>
    <row r="39" spans="2:13" ht="30" customHeight="1">
      <c r="B39" s="114" t="s">
        <v>231</v>
      </c>
      <c r="C39" s="114" t="s">
        <v>345</v>
      </c>
      <c r="D39" s="114" t="s">
        <v>233</v>
      </c>
      <c r="E39" s="114" t="s">
        <v>346</v>
      </c>
      <c r="F39" s="114" t="s">
        <v>227</v>
      </c>
      <c r="G39" s="129" t="s">
        <v>228</v>
      </c>
      <c r="H39" s="129" t="s">
        <v>235</v>
      </c>
      <c r="I39" s="136" t="s">
        <v>227</v>
      </c>
      <c r="J39" s="114"/>
      <c r="K39" s="114"/>
      <c r="L39" s="114">
        <v>60</v>
      </c>
      <c r="M39" s="114" t="s">
        <v>347</v>
      </c>
    </row>
    <row r="40" spans="2:13" ht="30" customHeight="1">
      <c r="B40" s="114" t="s">
        <v>223</v>
      </c>
      <c r="C40" s="114" t="s">
        <v>348</v>
      </c>
      <c r="D40" s="114" t="s">
        <v>225</v>
      </c>
      <c r="E40" s="114" t="s">
        <v>226</v>
      </c>
      <c r="F40" s="114" t="s">
        <v>227</v>
      </c>
      <c r="G40" s="129" t="s">
        <v>228</v>
      </c>
      <c r="H40" s="129" t="s">
        <v>229</v>
      </c>
      <c r="I40" s="136" t="s">
        <v>227</v>
      </c>
      <c r="J40" s="114"/>
      <c r="K40" s="114"/>
      <c r="L40" s="114">
        <v>60</v>
      </c>
      <c r="M40" s="114" t="s">
        <v>349</v>
      </c>
    </row>
    <row r="41" spans="2:13" ht="30" customHeight="1">
      <c r="B41" s="114" t="s">
        <v>231</v>
      </c>
      <c r="C41" s="114" t="s">
        <v>350</v>
      </c>
      <c r="D41" s="114" t="s">
        <v>233</v>
      </c>
      <c r="E41" s="114" t="s">
        <v>351</v>
      </c>
      <c r="F41" s="114" t="s">
        <v>227</v>
      </c>
      <c r="G41" s="129" t="s">
        <v>228</v>
      </c>
      <c r="H41" s="129" t="s">
        <v>235</v>
      </c>
      <c r="I41" s="136" t="s">
        <v>227</v>
      </c>
      <c r="J41" s="114"/>
      <c r="K41" s="114"/>
      <c r="L41" s="114">
        <v>60</v>
      </c>
      <c r="M41" s="114" t="s">
        <v>352</v>
      </c>
    </row>
    <row r="42" spans="2:13" ht="30" customHeight="1">
      <c r="B42" s="114" t="s">
        <v>231</v>
      </c>
      <c r="C42" s="114" t="s">
        <v>353</v>
      </c>
      <c r="D42" s="114" t="s">
        <v>233</v>
      </c>
      <c r="E42" s="114" t="s">
        <v>354</v>
      </c>
      <c r="F42" s="114" t="s">
        <v>227</v>
      </c>
      <c r="G42" s="129" t="s">
        <v>228</v>
      </c>
      <c r="H42" s="129" t="s">
        <v>235</v>
      </c>
      <c r="I42" s="136" t="s">
        <v>227</v>
      </c>
      <c r="J42" s="114"/>
      <c r="K42" s="114"/>
      <c r="L42" s="114">
        <v>60</v>
      </c>
      <c r="M42" s="114" t="s">
        <v>355</v>
      </c>
    </row>
    <row r="43" spans="2:13" ht="30" customHeight="1">
      <c r="B43" s="114" t="s">
        <v>231</v>
      </c>
      <c r="C43" s="114" t="s">
        <v>356</v>
      </c>
      <c r="D43" s="114" t="s">
        <v>233</v>
      </c>
      <c r="E43" s="114" t="s">
        <v>357</v>
      </c>
      <c r="F43" s="114" t="s">
        <v>227</v>
      </c>
      <c r="G43" s="129" t="s">
        <v>228</v>
      </c>
      <c r="H43" s="129" t="s">
        <v>235</v>
      </c>
      <c r="I43" s="136" t="s">
        <v>227</v>
      </c>
      <c r="J43" s="114"/>
      <c r="K43" s="114"/>
      <c r="L43" s="114">
        <v>60</v>
      </c>
      <c r="M43" s="114" t="s">
        <v>358</v>
      </c>
    </row>
    <row r="44" spans="2:13" ht="30" customHeight="1">
      <c r="B44" s="114" t="s">
        <v>231</v>
      </c>
      <c r="C44" s="114" t="s">
        <v>359</v>
      </c>
      <c r="D44" s="114" t="s">
        <v>233</v>
      </c>
      <c r="E44" s="114" t="s">
        <v>360</v>
      </c>
      <c r="F44" s="114" t="s">
        <v>227</v>
      </c>
      <c r="G44" s="129" t="s">
        <v>228</v>
      </c>
      <c r="H44" s="129" t="s">
        <v>235</v>
      </c>
      <c r="I44" s="136" t="s">
        <v>227</v>
      </c>
      <c r="J44" s="114"/>
      <c r="K44" s="114"/>
      <c r="L44" s="114">
        <v>60</v>
      </c>
      <c r="M44" s="114" t="s">
        <v>361</v>
      </c>
    </row>
    <row r="45" spans="2:13" ht="30" customHeight="1">
      <c r="B45" s="114" t="s">
        <v>362</v>
      </c>
      <c r="C45" s="114" t="s">
        <v>363</v>
      </c>
      <c r="D45" s="114" t="s">
        <v>364</v>
      </c>
      <c r="E45" s="114" t="s">
        <v>365</v>
      </c>
      <c r="F45" s="114" t="s">
        <v>227</v>
      </c>
      <c r="G45" s="129" t="s">
        <v>228</v>
      </c>
      <c r="H45" s="129" t="s">
        <v>229</v>
      </c>
      <c r="I45" s="136" t="s">
        <v>227</v>
      </c>
      <c r="J45" s="114"/>
      <c r="K45" s="114"/>
      <c r="L45" s="114">
        <v>60</v>
      </c>
      <c r="M45" s="114" t="s">
        <v>366</v>
      </c>
    </row>
    <row r="46" spans="2:13" ht="30" customHeight="1">
      <c r="B46" s="114" t="s">
        <v>231</v>
      </c>
      <c r="C46" s="114" t="s">
        <v>367</v>
      </c>
      <c r="D46" s="114" t="s">
        <v>233</v>
      </c>
      <c r="E46" s="114" t="s">
        <v>368</v>
      </c>
      <c r="F46" s="114" t="s">
        <v>227</v>
      </c>
      <c r="G46" s="129" t="s">
        <v>228</v>
      </c>
      <c r="H46" s="129" t="s">
        <v>235</v>
      </c>
      <c r="I46" s="136" t="s">
        <v>227</v>
      </c>
      <c r="J46" s="114"/>
      <c r="K46" s="114"/>
      <c r="L46" s="114">
        <v>60</v>
      </c>
      <c r="M46" s="114" t="s">
        <v>369</v>
      </c>
    </row>
    <row r="47" spans="2:13" ht="30" customHeight="1">
      <c r="B47" s="114" t="s">
        <v>231</v>
      </c>
      <c r="C47" s="114" t="s">
        <v>370</v>
      </c>
      <c r="D47" s="114" t="s">
        <v>273</v>
      </c>
      <c r="E47" s="114" t="s">
        <v>313</v>
      </c>
      <c r="F47" s="114" t="s">
        <v>227</v>
      </c>
      <c r="G47" s="129" t="s">
        <v>228</v>
      </c>
      <c r="H47" s="129" t="s">
        <v>235</v>
      </c>
      <c r="I47" s="136" t="s">
        <v>227</v>
      </c>
      <c r="J47" s="114"/>
      <c r="K47" s="114"/>
      <c r="L47" s="114">
        <v>60</v>
      </c>
      <c r="M47" s="114" t="s">
        <v>371</v>
      </c>
    </row>
    <row r="48" spans="2:13" ht="30" customHeight="1">
      <c r="B48" s="114" t="s">
        <v>231</v>
      </c>
      <c r="C48" s="114" t="s">
        <v>372</v>
      </c>
      <c r="D48" s="114" t="s">
        <v>233</v>
      </c>
      <c r="E48" s="114" t="s">
        <v>373</v>
      </c>
      <c r="F48" s="114" t="s">
        <v>227</v>
      </c>
      <c r="G48" s="129" t="s">
        <v>228</v>
      </c>
      <c r="H48" s="129" t="s">
        <v>235</v>
      </c>
      <c r="I48" s="136" t="s">
        <v>227</v>
      </c>
      <c r="J48" s="114"/>
      <c r="K48" s="114"/>
      <c r="L48" s="114">
        <v>60</v>
      </c>
      <c r="M48" s="114" t="s">
        <v>374</v>
      </c>
    </row>
    <row r="49" spans="2:13" ht="30" customHeight="1">
      <c r="B49" s="114" t="s">
        <v>223</v>
      </c>
      <c r="C49" s="114" t="s">
        <v>375</v>
      </c>
      <c r="D49" s="114" t="s">
        <v>225</v>
      </c>
      <c r="E49" s="114" t="s">
        <v>226</v>
      </c>
      <c r="F49" s="114" t="s">
        <v>227</v>
      </c>
      <c r="G49" s="129" t="s">
        <v>228</v>
      </c>
      <c r="H49" s="129" t="s">
        <v>229</v>
      </c>
      <c r="I49" s="136" t="s">
        <v>227</v>
      </c>
      <c r="J49" s="114"/>
      <c r="K49" s="114"/>
      <c r="L49" s="114">
        <v>60</v>
      </c>
      <c r="M49" s="114" t="s">
        <v>376</v>
      </c>
    </row>
    <row r="50" spans="2:13" ht="30" customHeight="1">
      <c r="B50" s="114" t="s">
        <v>231</v>
      </c>
      <c r="C50" s="114" t="s">
        <v>377</v>
      </c>
      <c r="D50" s="114" t="s">
        <v>233</v>
      </c>
      <c r="E50" s="114" t="s">
        <v>373</v>
      </c>
      <c r="F50" s="114" t="s">
        <v>227</v>
      </c>
      <c r="G50" s="129" t="s">
        <v>228</v>
      </c>
      <c r="H50" s="129" t="s">
        <v>235</v>
      </c>
      <c r="I50" s="136" t="s">
        <v>227</v>
      </c>
      <c r="J50" s="114"/>
      <c r="K50" s="114"/>
      <c r="L50" s="114">
        <v>60</v>
      </c>
      <c r="M50" s="114" t="s">
        <v>378</v>
      </c>
    </row>
    <row r="51" spans="2:13" ht="30" customHeight="1">
      <c r="B51" s="114" t="s">
        <v>231</v>
      </c>
      <c r="C51" s="114" t="s">
        <v>379</v>
      </c>
      <c r="D51" s="114" t="s">
        <v>233</v>
      </c>
      <c r="E51" s="114" t="s">
        <v>380</v>
      </c>
      <c r="F51" s="114" t="s">
        <v>227</v>
      </c>
      <c r="G51" s="129" t="s">
        <v>228</v>
      </c>
      <c r="H51" s="129" t="s">
        <v>235</v>
      </c>
      <c r="I51" s="136" t="s">
        <v>227</v>
      </c>
      <c r="J51" s="114"/>
      <c r="K51" s="114"/>
      <c r="L51" s="114">
        <v>60</v>
      </c>
      <c r="M51" s="114" t="s">
        <v>381</v>
      </c>
    </row>
    <row r="52" spans="2:13" ht="30" customHeight="1">
      <c r="B52" s="114" t="s">
        <v>223</v>
      </c>
      <c r="C52" s="114" t="s">
        <v>382</v>
      </c>
      <c r="D52" s="114" t="s">
        <v>225</v>
      </c>
      <c r="E52" s="114" t="s">
        <v>383</v>
      </c>
      <c r="F52" s="114" t="s">
        <v>227</v>
      </c>
      <c r="G52" s="129" t="s">
        <v>228</v>
      </c>
      <c r="H52" s="129" t="s">
        <v>229</v>
      </c>
      <c r="I52" s="136" t="s">
        <v>227</v>
      </c>
      <c r="J52" s="114"/>
      <c r="K52" s="114"/>
      <c r="L52" s="114">
        <v>60</v>
      </c>
      <c r="M52" s="114" t="s">
        <v>384</v>
      </c>
    </row>
    <row r="53" spans="2:13" ht="30" customHeight="1">
      <c r="B53" s="114" t="s">
        <v>231</v>
      </c>
      <c r="C53" s="114" t="s">
        <v>385</v>
      </c>
      <c r="D53" s="114" t="s">
        <v>233</v>
      </c>
      <c r="E53" s="114" t="s">
        <v>386</v>
      </c>
      <c r="F53" s="114" t="s">
        <v>227</v>
      </c>
      <c r="G53" s="129" t="s">
        <v>228</v>
      </c>
      <c r="H53" s="129" t="s">
        <v>235</v>
      </c>
      <c r="I53" s="136" t="s">
        <v>227</v>
      </c>
      <c r="J53" s="114"/>
      <c r="K53" s="114"/>
      <c r="L53" s="114">
        <v>60</v>
      </c>
      <c r="M53" s="114" t="s">
        <v>387</v>
      </c>
    </row>
    <row r="54" spans="2:13" ht="30" customHeight="1">
      <c r="B54" s="114" t="s">
        <v>231</v>
      </c>
      <c r="C54" s="114" t="s">
        <v>388</v>
      </c>
      <c r="D54" s="114" t="s">
        <v>233</v>
      </c>
      <c r="E54" s="114" t="s">
        <v>389</v>
      </c>
      <c r="F54" s="114" t="s">
        <v>227</v>
      </c>
      <c r="G54" s="129" t="s">
        <v>228</v>
      </c>
      <c r="H54" s="129" t="s">
        <v>235</v>
      </c>
      <c r="I54" s="136" t="s">
        <v>227</v>
      </c>
      <c r="J54" s="114"/>
      <c r="K54" s="114"/>
      <c r="L54" s="114">
        <v>60</v>
      </c>
      <c r="M54" s="114" t="s">
        <v>390</v>
      </c>
    </row>
    <row r="55" spans="2:13" ht="30" customHeight="1">
      <c r="B55" s="114" t="s">
        <v>231</v>
      </c>
      <c r="C55" s="114" t="s">
        <v>391</v>
      </c>
      <c r="D55" s="114" t="s">
        <v>233</v>
      </c>
      <c r="E55" s="114" t="s">
        <v>392</v>
      </c>
      <c r="F55" s="114" t="s">
        <v>227</v>
      </c>
      <c r="G55" s="129" t="s">
        <v>228</v>
      </c>
      <c r="H55" s="129" t="s">
        <v>235</v>
      </c>
      <c r="I55" s="136" t="s">
        <v>227</v>
      </c>
      <c r="J55" s="114"/>
      <c r="K55" s="114"/>
      <c r="L55" s="114">
        <v>60</v>
      </c>
      <c r="M55" s="114" t="s">
        <v>393</v>
      </c>
    </row>
    <row r="56" spans="2:13" ht="30" customHeight="1">
      <c r="B56" s="114" t="s">
        <v>231</v>
      </c>
      <c r="C56" s="114" t="s">
        <v>394</v>
      </c>
      <c r="D56" s="114" t="s">
        <v>233</v>
      </c>
      <c r="E56" s="114" t="s">
        <v>395</v>
      </c>
      <c r="F56" s="114" t="s">
        <v>227</v>
      </c>
      <c r="G56" s="129" t="s">
        <v>228</v>
      </c>
      <c r="H56" s="129" t="s">
        <v>235</v>
      </c>
      <c r="I56" s="136" t="s">
        <v>227</v>
      </c>
      <c r="J56" s="114"/>
      <c r="K56" s="114"/>
      <c r="L56" s="114">
        <v>60</v>
      </c>
      <c r="M56" s="114" t="s">
        <v>396</v>
      </c>
    </row>
    <row r="57" spans="2:13" ht="30" customHeight="1">
      <c r="B57" s="114" t="s">
        <v>223</v>
      </c>
      <c r="C57" s="114" t="s">
        <v>397</v>
      </c>
      <c r="D57" s="114" t="s">
        <v>225</v>
      </c>
      <c r="E57" s="114" t="s">
        <v>383</v>
      </c>
      <c r="F57" s="114" t="s">
        <v>227</v>
      </c>
      <c r="G57" s="129" t="s">
        <v>228</v>
      </c>
      <c r="H57" s="129" t="s">
        <v>229</v>
      </c>
      <c r="I57" s="136" t="s">
        <v>227</v>
      </c>
      <c r="J57" s="114"/>
      <c r="K57" s="114"/>
      <c r="L57" s="114">
        <v>60</v>
      </c>
      <c r="M57" s="114" t="s">
        <v>398</v>
      </c>
    </row>
    <row r="58" spans="2:13" ht="30" customHeight="1">
      <c r="B58" s="114" t="s">
        <v>231</v>
      </c>
      <c r="C58" s="114" t="s">
        <v>399</v>
      </c>
      <c r="D58" s="114" t="s">
        <v>233</v>
      </c>
      <c r="E58" s="114" t="s">
        <v>400</v>
      </c>
      <c r="F58" s="114" t="s">
        <v>227</v>
      </c>
      <c r="G58" s="129" t="s">
        <v>228</v>
      </c>
      <c r="H58" s="129" t="s">
        <v>235</v>
      </c>
      <c r="I58" s="136" t="s">
        <v>227</v>
      </c>
      <c r="J58" s="114"/>
      <c r="K58" s="114"/>
      <c r="L58" s="114">
        <v>60</v>
      </c>
      <c r="M58" s="114" t="s">
        <v>401</v>
      </c>
    </row>
    <row r="59" spans="2:13" ht="30" customHeight="1">
      <c r="B59" s="129" t="s">
        <v>246</v>
      </c>
      <c r="C59" s="114" t="s">
        <v>402</v>
      </c>
      <c r="D59" s="114" t="s">
        <v>233</v>
      </c>
      <c r="E59" s="114" t="s">
        <v>403</v>
      </c>
      <c r="F59" s="114" t="s">
        <v>227</v>
      </c>
      <c r="G59" s="129" t="s">
        <v>228</v>
      </c>
      <c r="H59" s="129" t="s">
        <v>249</v>
      </c>
      <c r="I59" s="136" t="s">
        <v>227</v>
      </c>
      <c r="J59" s="114"/>
      <c r="K59" s="114"/>
      <c r="L59" s="114">
        <v>60</v>
      </c>
      <c r="M59" s="114" t="s">
        <v>404</v>
      </c>
    </row>
    <row r="60" spans="2:13" ht="30" customHeight="1">
      <c r="B60" s="114" t="s">
        <v>231</v>
      </c>
      <c r="C60" s="114" t="s">
        <v>405</v>
      </c>
      <c r="D60" s="114" t="s">
        <v>233</v>
      </c>
      <c r="E60" s="114" t="s">
        <v>406</v>
      </c>
      <c r="F60" s="114" t="s">
        <v>227</v>
      </c>
      <c r="G60" s="129" t="s">
        <v>228</v>
      </c>
      <c r="H60" s="129" t="s">
        <v>235</v>
      </c>
      <c r="I60" s="136" t="s">
        <v>227</v>
      </c>
      <c r="J60" s="114"/>
      <c r="K60" s="114"/>
      <c r="L60" s="114">
        <v>60</v>
      </c>
      <c r="M60" s="114" t="s">
        <v>407</v>
      </c>
    </row>
    <row r="61" spans="2:13" ht="30" customHeight="1">
      <c r="B61" s="114" t="s">
        <v>231</v>
      </c>
      <c r="C61" s="114" t="s">
        <v>408</v>
      </c>
      <c r="D61" s="114" t="s">
        <v>233</v>
      </c>
      <c r="E61" s="114" t="s">
        <v>409</v>
      </c>
      <c r="F61" s="114" t="s">
        <v>227</v>
      </c>
      <c r="G61" s="129" t="s">
        <v>228</v>
      </c>
      <c r="H61" s="129" t="s">
        <v>235</v>
      </c>
      <c r="I61" s="136" t="s">
        <v>227</v>
      </c>
      <c r="J61" s="114"/>
      <c r="K61" s="114"/>
      <c r="L61" s="114">
        <v>60</v>
      </c>
      <c r="M61" s="114" t="s">
        <v>410</v>
      </c>
    </row>
    <row r="62" spans="2:13" ht="30" customHeight="1">
      <c r="B62" s="129" t="s">
        <v>246</v>
      </c>
      <c r="C62" s="114" t="s">
        <v>411</v>
      </c>
      <c r="D62" s="114" t="s">
        <v>233</v>
      </c>
      <c r="E62" s="114" t="s">
        <v>412</v>
      </c>
      <c r="F62" s="114" t="s">
        <v>227</v>
      </c>
      <c r="G62" s="129" t="s">
        <v>228</v>
      </c>
      <c r="H62" s="129" t="s">
        <v>249</v>
      </c>
      <c r="I62" s="136" t="s">
        <v>227</v>
      </c>
      <c r="J62" s="114"/>
      <c r="K62" s="114"/>
      <c r="L62" s="114">
        <v>60</v>
      </c>
      <c r="M62" s="114" t="s">
        <v>413</v>
      </c>
    </row>
    <row r="63" spans="2:13" ht="30" customHeight="1">
      <c r="B63" s="114" t="s">
        <v>231</v>
      </c>
      <c r="C63" s="114" t="s">
        <v>414</v>
      </c>
      <c r="D63" s="114" t="s">
        <v>233</v>
      </c>
      <c r="E63" s="114" t="s">
        <v>415</v>
      </c>
      <c r="F63" s="114" t="s">
        <v>227</v>
      </c>
      <c r="G63" s="129" t="s">
        <v>228</v>
      </c>
      <c r="H63" s="129" t="s">
        <v>235</v>
      </c>
      <c r="I63" s="136" t="s">
        <v>227</v>
      </c>
      <c r="J63" s="114"/>
      <c r="K63" s="114"/>
      <c r="L63" s="114">
        <v>60</v>
      </c>
      <c r="M63" s="114" t="s">
        <v>416</v>
      </c>
    </row>
    <row r="64" spans="2:13" ht="30" customHeight="1">
      <c r="B64" s="114" t="s">
        <v>231</v>
      </c>
      <c r="C64" s="114" t="s">
        <v>417</v>
      </c>
      <c r="D64" s="114" t="s">
        <v>233</v>
      </c>
      <c r="E64" s="114" t="s">
        <v>418</v>
      </c>
      <c r="F64" s="114" t="s">
        <v>227</v>
      </c>
      <c r="G64" s="129" t="s">
        <v>228</v>
      </c>
      <c r="H64" s="129" t="s">
        <v>235</v>
      </c>
      <c r="I64" s="136" t="s">
        <v>227</v>
      </c>
      <c r="J64" s="114"/>
      <c r="K64" s="114"/>
      <c r="L64" s="114">
        <v>60</v>
      </c>
      <c r="M64" s="114" t="s">
        <v>419</v>
      </c>
    </row>
    <row r="65" spans="2:13" ht="30" customHeight="1">
      <c r="B65" s="114" t="s">
        <v>231</v>
      </c>
      <c r="C65" s="114" t="s">
        <v>420</v>
      </c>
      <c r="D65" s="114" t="s">
        <v>233</v>
      </c>
      <c r="E65" s="114" t="s">
        <v>421</v>
      </c>
      <c r="F65" s="114" t="s">
        <v>227</v>
      </c>
      <c r="G65" s="129" t="s">
        <v>228</v>
      </c>
      <c r="H65" s="129" t="s">
        <v>235</v>
      </c>
      <c r="I65" s="136" t="s">
        <v>227</v>
      </c>
      <c r="J65" s="114"/>
      <c r="K65" s="114"/>
      <c r="L65" s="114">
        <v>60</v>
      </c>
      <c r="M65" s="114" t="s">
        <v>422</v>
      </c>
    </row>
    <row r="66" spans="2:13" ht="30" customHeight="1">
      <c r="B66" s="129" t="s">
        <v>246</v>
      </c>
      <c r="C66" s="114" t="s">
        <v>423</v>
      </c>
      <c r="D66" s="114" t="s">
        <v>233</v>
      </c>
      <c r="E66" s="114" t="s">
        <v>343</v>
      </c>
      <c r="F66" s="114" t="s">
        <v>227</v>
      </c>
      <c r="G66" s="129" t="s">
        <v>228</v>
      </c>
      <c r="H66" s="129" t="s">
        <v>249</v>
      </c>
      <c r="I66" s="136" t="s">
        <v>227</v>
      </c>
      <c r="J66" s="114"/>
      <c r="K66" s="114"/>
      <c r="L66" s="114">
        <v>60</v>
      </c>
      <c r="M66" s="114" t="s">
        <v>424</v>
      </c>
    </row>
    <row r="67" spans="2:13" ht="30" customHeight="1">
      <c r="B67" s="114" t="s">
        <v>231</v>
      </c>
      <c r="C67" s="114" t="s">
        <v>425</v>
      </c>
      <c r="D67" s="114" t="s">
        <v>233</v>
      </c>
      <c r="E67" s="114" t="s">
        <v>426</v>
      </c>
      <c r="F67" s="114" t="s">
        <v>227</v>
      </c>
      <c r="G67" s="129" t="s">
        <v>228</v>
      </c>
      <c r="H67" s="129" t="s">
        <v>235</v>
      </c>
      <c r="I67" s="136" t="s">
        <v>227</v>
      </c>
      <c r="J67" s="114"/>
      <c r="K67" s="114"/>
      <c r="L67" s="114">
        <v>60</v>
      </c>
      <c r="M67" s="114" t="s">
        <v>427</v>
      </c>
    </row>
    <row r="68" spans="2:13" ht="30" customHeight="1">
      <c r="B68" s="129" t="s">
        <v>246</v>
      </c>
      <c r="C68" s="114" t="s">
        <v>428</v>
      </c>
      <c r="D68" s="114" t="s">
        <v>233</v>
      </c>
      <c r="E68" s="114" t="s">
        <v>429</v>
      </c>
      <c r="F68" s="114" t="s">
        <v>227</v>
      </c>
      <c r="G68" s="129" t="s">
        <v>228</v>
      </c>
      <c r="H68" s="129" t="s">
        <v>249</v>
      </c>
      <c r="I68" s="136" t="s">
        <v>227</v>
      </c>
      <c r="J68" s="114"/>
      <c r="K68" s="114"/>
      <c r="L68" s="114">
        <v>60</v>
      </c>
      <c r="M68" s="114" t="s">
        <v>430</v>
      </c>
    </row>
    <row r="69" spans="2:13" ht="30" customHeight="1">
      <c r="B69" s="114" t="s">
        <v>223</v>
      </c>
      <c r="C69" s="114" t="s">
        <v>431</v>
      </c>
      <c r="D69" s="114" t="s">
        <v>225</v>
      </c>
      <c r="E69" s="114" t="s">
        <v>226</v>
      </c>
      <c r="F69" s="114" t="s">
        <v>227</v>
      </c>
      <c r="G69" s="129" t="s">
        <v>228</v>
      </c>
      <c r="H69" s="129" t="s">
        <v>229</v>
      </c>
      <c r="I69" s="136" t="s">
        <v>227</v>
      </c>
      <c r="J69" s="114"/>
      <c r="K69" s="114"/>
      <c r="L69" s="114">
        <v>60</v>
      </c>
      <c r="M69" s="114" t="s">
        <v>432</v>
      </c>
    </row>
    <row r="70" spans="2:13" ht="30" customHeight="1">
      <c r="B70" s="114" t="s">
        <v>231</v>
      </c>
      <c r="C70" s="114" t="s">
        <v>433</v>
      </c>
      <c r="D70" s="114" t="s">
        <v>233</v>
      </c>
      <c r="E70" s="114" t="s">
        <v>434</v>
      </c>
      <c r="F70" s="114" t="s">
        <v>227</v>
      </c>
      <c r="G70" s="129" t="s">
        <v>228</v>
      </c>
      <c r="H70" s="129" t="s">
        <v>235</v>
      </c>
      <c r="I70" s="136" t="s">
        <v>227</v>
      </c>
      <c r="J70" s="114"/>
      <c r="K70" s="114"/>
      <c r="L70" s="114">
        <v>60</v>
      </c>
      <c r="M70" s="114" t="s">
        <v>435</v>
      </c>
    </row>
    <row r="71" spans="2:13" ht="30" customHeight="1">
      <c r="B71" s="114" t="s">
        <v>231</v>
      </c>
      <c r="C71" s="114" t="s">
        <v>436</v>
      </c>
      <c r="D71" s="114" t="s">
        <v>233</v>
      </c>
      <c r="E71" s="114" t="s">
        <v>437</v>
      </c>
      <c r="F71" s="114" t="s">
        <v>227</v>
      </c>
      <c r="G71" s="129" t="s">
        <v>228</v>
      </c>
      <c r="H71" s="129" t="s">
        <v>235</v>
      </c>
      <c r="I71" s="136" t="s">
        <v>227</v>
      </c>
      <c r="J71" s="114"/>
      <c r="K71" s="114"/>
      <c r="L71" s="114">
        <v>60</v>
      </c>
      <c r="M71" s="114" t="s">
        <v>438</v>
      </c>
    </row>
    <row r="72" spans="2:13" ht="30" customHeight="1">
      <c r="B72" s="114" t="s">
        <v>283</v>
      </c>
      <c r="C72" s="114">
        <v>918598468</v>
      </c>
      <c r="D72" s="114" t="s">
        <v>439</v>
      </c>
      <c r="E72" s="114" t="s">
        <v>440</v>
      </c>
      <c r="F72" s="114" t="s">
        <v>227</v>
      </c>
      <c r="G72" s="129" t="s">
        <v>228</v>
      </c>
      <c r="H72" s="129" t="s">
        <v>258</v>
      </c>
      <c r="I72" s="136" t="s">
        <v>227</v>
      </c>
      <c r="J72" s="114"/>
      <c r="K72" s="114"/>
      <c r="L72" s="114">
        <v>60</v>
      </c>
      <c r="M72" s="114" t="s">
        <v>441</v>
      </c>
    </row>
    <row r="73" spans="2:13" ht="30" customHeight="1">
      <c r="B73" s="114" t="s">
        <v>231</v>
      </c>
      <c r="C73" s="114" t="s">
        <v>442</v>
      </c>
      <c r="D73" s="114" t="s">
        <v>233</v>
      </c>
      <c r="E73" s="114" t="s">
        <v>443</v>
      </c>
      <c r="F73" s="114" t="s">
        <v>227</v>
      </c>
      <c r="G73" s="129" t="s">
        <v>228</v>
      </c>
      <c r="H73" s="129" t="s">
        <v>235</v>
      </c>
      <c r="I73" s="136" t="s">
        <v>227</v>
      </c>
      <c r="J73" s="114"/>
      <c r="K73" s="114"/>
      <c r="L73" s="114">
        <v>60</v>
      </c>
      <c r="M73" s="114" t="s">
        <v>444</v>
      </c>
    </row>
    <row r="74" spans="2:13" ht="30" customHeight="1">
      <c r="B74" s="129" t="s">
        <v>246</v>
      </c>
      <c r="C74" s="114" t="s">
        <v>445</v>
      </c>
      <c r="D74" s="114" t="s">
        <v>233</v>
      </c>
      <c r="E74" s="114" t="s">
        <v>446</v>
      </c>
      <c r="F74" s="114" t="s">
        <v>227</v>
      </c>
      <c r="G74" s="129" t="s">
        <v>228</v>
      </c>
      <c r="H74" s="129" t="s">
        <v>249</v>
      </c>
      <c r="I74" s="136" t="s">
        <v>227</v>
      </c>
      <c r="J74" s="114"/>
      <c r="K74" s="114"/>
      <c r="L74" s="114">
        <v>60</v>
      </c>
      <c r="M74" s="114" t="s">
        <v>447</v>
      </c>
    </row>
  </sheetData>
  <autoFilter ref="B3:M74" xr:uid="{00000000-0009-0000-0000-000009000000}"/>
  <mergeCells count="1">
    <mergeCell ref="B2:M2"/>
  </mergeCells>
  <phoneticPr fontId="50" type="noConversion"/>
  <dataValidations count="2">
    <dataValidation allowBlank="1" showInputMessage="1" showErrorMessage="1" sqref="K4 K5 K6:K11 L4:L74" xr:uid="{00000000-0002-0000-0900-000000000000}"/>
    <dataValidation type="list" allowBlank="1" showInputMessage="1" showErrorMessage="1" sqref="M4:M74" xr:uid="{00000000-0002-0000-0900-000001000000}">
      <formula1>"3.5-7.5吨,7.5-16吨,16-32吨,大于32吨"</formula1>
    </dataValidation>
  </dataValidations>
  <pageMargins left="0.75" right="0.75" top="1" bottom="1" header="0.5" footer="0.5"/>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B2:H59"/>
  <sheetViews>
    <sheetView showGridLines="0" zoomScale="85" zoomScaleNormal="85" workbookViewId="0">
      <pane ySplit="3" topLeftCell="A60" activePane="bottomLeft" state="frozen"/>
      <selection pane="bottomLeft" activeCell="G4" sqref="G4:G47"/>
    </sheetView>
  </sheetViews>
  <sheetFormatPr defaultColWidth="15.6328125" defaultRowHeight="30" customHeight="1"/>
  <cols>
    <col min="1" max="1" width="4.453125" style="111" customWidth="1"/>
    <col min="2" max="6" width="15.6328125" style="111" customWidth="1"/>
    <col min="7" max="7" width="15.6328125" style="127" customWidth="1"/>
    <col min="8" max="16374" width="15.6328125" style="111" customWidth="1"/>
    <col min="16375" max="16384" width="15.6328125" style="111"/>
  </cols>
  <sheetData>
    <row r="2" spans="2:8" ht="30" customHeight="1">
      <c r="B2" s="307" t="s">
        <v>448</v>
      </c>
      <c r="C2" s="308"/>
      <c r="D2" s="308"/>
      <c r="E2" s="308"/>
      <c r="F2" s="308"/>
      <c r="G2" s="309"/>
      <c r="H2" s="308"/>
    </row>
    <row r="3" spans="2:8" ht="30" customHeight="1">
      <c r="B3" s="123" t="s">
        <v>212</v>
      </c>
      <c r="C3" s="123" t="s">
        <v>213</v>
      </c>
      <c r="D3" s="123" t="s">
        <v>214</v>
      </c>
      <c r="E3" s="123" t="s">
        <v>215</v>
      </c>
      <c r="F3" s="123" t="s">
        <v>216</v>
      </c>
      <c r="G3" s="128" t="s">
        <v>449</v>
      </c>
      <c r="H3" s="123" t="s">
        <v>450</v>
      </c>
    </row>
    <row r="4" spans="2:8" ht="30" customHeight="1">
      <c r="B4" s="129" t="s">
        <v>451</v>
      </c>
      <c r="C4" s="114" t="s">
        <v>452</v>
      </c>
      <c r="D4" s="114" t="s">
        <v>453</v>
      </c>
      <c r="E4" s="129" t="s">
        <v>454</v>
      </c>
      <c r="F4" s="129" t="s">
        <v>228</v>
      </c>
      <c r="G4" s="137">
        <v>50</v>
      </c>
      <c r="H4" s="114" t="s">
        <v>230</v>
      </c>
    </row>
    <row r="5" spans="2:8" ht="30" customHeight="1">
      <c r="B5" s="129" t="s">
        <v>451</v>
      </c>
      <c r="C5" s="114" t="s">
        <v>452</v>
      </c>
      <c r="D5" s="114" t="s">
        <v>455</v>
      </c>
      <c r="E5" s="129" t="s">
        <v>454</v>
      </c>
      <c r="F5" s="129" t="s">
        <v>228</v>
      </c>
      <c r="G5" s="137">
        <v>50</v>
      </c>
      <c r="H5" s="114" t="s">
        <v>230</v>
      </c>
    </row>
    <row r="6" spans="2:8" ht="30" customHeight="1">
      <c r="B6" s="129" t="s">
        <v>451</v>
      </c>
      <c r="C6" s="114" t="s">
        <v>456</v>
      </c>
      <c r="D6" s="114" t="s">
        <v>457</v>
      </c>
      <c r="E6" s="129" t="s">
        <v>454</v>
      </c>
      <c r="F6" s="129" t="s">
        <v>228</v>
      </c>
      <c r="G6" s="137">
        <v>50</v>
      </c>
      <c r="H6" s="114" t="s">
        <v>230</v>
      </c>
    </row>
    <row r="7" spans="2:8" ht="30" customHeight="1">
      <c r="B7" s="129" t="s">
        <v>458</v>
      </c>
      <c r="C7" s="114" t="s">
        <v>459</v>
      </c>
      <c r="D7" s="114" t="s">
        <v>460</v>
      </c>
      <c r="E7" s="129" t="s">
        <v>461</v>
      </c>
      <c r="F7" s="129" t="s">
        <v>228</v>
      </c>
      <c r="G7" s="137">
        <v>1390</v>
      </c>
      <c r="H7" s="114"/>
    </row>
    <row r="8" spans="2:8" ht="30" customHeight="1">
      <c r="B8" s="129" t="s">
        <v>451</v>
      </c>
      <c r="C8" s="114" t="s">
        <v>462</v>
      </c>
      <c r="D8" s="114" t="s">
        <v>463</v>
      </c>
      <c r="E8" s="129" t="s">
        <v>454</v>
      </c>
      <c r="F8" s="129" t="s">
        <v>228</v>
      </c>
      <c r="G8" s="137">
        <v>50</v>
      </c>
      <c r="H8" s="114" t="s">
        <v>230</v>
      </c>
    </row>
    <row r="9" spans="2:8" ht="30" customHeight="1">
      <c r="B9" s="129" t="s">
        <v>451</v>
      </c>
      <c r="C9" s="114" t="s">
        <v>456</v>
      </c>
      <c r="D9" s="114" t="s">
        <v>464</v>
      </c>
      <c r="E9" s="129" t="s">
        <v>454</v>
      </c>
      <c r="F9" s="129" t="s">
        <v>228</v>
      </c>
      <c r="G9" s="137">
        <v>50</v>
      </c>
      <c r="H9" s="114" t="s">
        <v>230</v>
      </c>
    </row>
    <row r="10" spans="2:8" ht="30" customHeight="1">
      <c r="B10" s="129" t="s">
        <v>458</v>
      </c>
      <c r="C10" s="114" t="s">
        <v>465</v>
      </c>
      <c r="D10" s="114" t="s">
        <v>466</v>
      </c>
      <c r="E10" s="129" t="s">
        <v>461</v>
      </c>
      <c r="F10" s="129" t="s">
        <v>228</v>
      </c>
      <c r="G10" s="137">
        <v>1390</v>
      </c>
      <c r="H10" s="114"/>
    </row>
    <row r="11" spans="2:8" ht="30" customHeight="1">
      <c r="B11" s="129" t="s">
        <v>451</v>
      </c>
      <c r="C11" s="114" t="s">
        <v>462</v>
      </c>
      <c r="D11" s="114" t="s">
        <v>467</v>
      </c>
      <c r="E11" s="129" t="s">
        <v>454</v>
      </c>
      <c r="F11" s="129" t="s">
        <v>228</v>
      </c>
      <c r="G11" s="137">
        <v>50</v>
      </c>
      <c r="H11" s="114" t="s">
        <v>230</v>
      </c>
    </row>
    <row r="12" spans="2:8" ht="30" customHeight="1">
      <c r="B12" s="129" t="s">
        <v>458</v>
      </c>
      <c r="C12" s="114" t="s">
        <v>465</v>
      </c>
      <c r="D12" s="114" t="s">
        <v>274</v>
      </c>
      <c r="E12" s="129" t="s">
        <v>461</v>
      </c>
      <c r="F12" s="129" t="s">
        <v>228</v>
      </c>
      <c r="G12" s="137">
        <v>1390</v>
      </c>
      <c r="H12" s="114"/>
    </row>
    <row r="13" spans="2:8" ht="30" customHeight="1">
      <c r="B13" s="129" t="s">
        <v>451</v>
      </c>
      <c r="C13" s="114" t="s">
        <v>462</v>
      </c>
      <c r="D13" s="114" t="s">
        <v>463</v>
      </c>
      <c r="E13" s="129" t="s">
        <v>454</v>
      </c>
      <c r="F13" s="129" t="s">
        <v>228</v>
      </c>
      <c r="G13" s="137">
        <v>50</v>
      </c>
      <c r="H13" s="114" t="s">
        <v>230</v>
      </c>
    </row>
    <row r="14" spans="2:8" ht="30" customHeight="1">
      <c r="B14" s="129" t="s">
        <v>451</v>
      </c>
      <c r="C14" s="114" t="s">
        <v>456</v>
      </c>
      <c r="D14" s="114" t="s">
        <v>468</v>
      </c>
      <c r="E14" s="129" t="s">
        <v>454</v>
      </c>
      <c r="F14" s="129" t="s">
        <v>228</v>
      </c>
      <c r="G14" s="137">
        <v>50</v>
      </c>
      <c r="H14" s="114" t="s">
        <v>230</v>
      </c>
    </row>
    <row r="15" spans="2:8" ht="30" customHeight="1">
      <c r="B15" s="129" t="s">
        <v>458</v>
      </c>
      <c r="C15" s="114" t="s">
        <v>465</v>
      </c>
      <c r="D15" s="114" t="s">
        <v>469</v>
      </c>
      <c r="E15" s="129" t="s">
        <v>461</v>
      </c>
      <c r="F15" s="129" t="s">
        <v>228</v>
      </c>
      <c r="G15" s="137">
        <v>1390</v>
      </c>
      <c r="H15" s="114"/>
    </row>
    <row r="16" spans="2:8" ht="30" customHeight="1">
      <c r="B16" s="129" t="s">
        <v>451</v>
      </c>
      <c r="C16" s="114" t="s">
        <v>452</v>
      </c>
      <c r="D16" s="114" t="s">
        <v>463</v>
      </c>
      <c r="E16" s="129" t="s">
        <v>454</v>
      </c>
      <c r="F16" s="129" t="s">
        <v>228</v>
      </c>
      <c r="G16" s="137">
        <v>50</v>
      </c>
      <c r="H16" s="114" t="s">
        <v>230</v>
      </c>
    </row>
    <row r="17" spans="2:8" ht="30" customHeight="1">
      <c r="B17" s="129" t="s">
        <v>451</v>
      </c>
      <c r="C17" s="114" t="s">
        <v>456</v>
      </c>
      <c r="D17" s="114" t="s">
        <v>470</v>
      </c>
      <c r="E17" s="129" t="s">
        <v>454</v>
      </c>
      <c r="F17" s="129" t="s">
        <v>228</v>
      </c>
      <c r="G17" s="137">
        <v>50</v>
      </c>
      <c r="H17" s="114" t="s">
        <v>230</v>
      </c>
    </row>
    <row r="18" spans="2:8" ht="30" customHeight="1">
      <c r="B18" s="129" t="s">
        <v>451</v>
      </c>
      <c r="C18" s="114" t="s">
        <v>456</v>
      </c>
      <c r="D18" s="114" t="s">
        <v>471</v>
      </c>
      <c r="E18" s="129" t="s">
        <v>454</v>
      </c>
      <c r="F18" s="129" t="s">
        <v>228</v>
      </c>
      <c r="G18" s="137">
        <v>50</v>
      </c>
      <c r="H18" s="114" t="s">
        <v>230</v>
      </c>
    </row>
    <row r="19" spans="2:8" ht="30" customHeight="1">
      <c r="B19" s="129" t="s">
        <v>458</v>
      </c>
      <c r="C19" s="114" t="s">
        <v>459</v>
      </c>
      <c r="D19" s="114" t="s">
        <v>472</v>
      </c>
      <c r="E19" s="129" t="s">
        <v>461</v>
      </c>
      <c r="F19" s="129" t="s">
        <v>228</v>
      </c>
      <c r="G19" s="137">
        <v>1390</v>
      </c>
      <c r="H19" s="114"/>
    </row>
    <row r="20" spans="2:8" ht="30" customHeight="1">
      <c r="B20" s="129" t="s">
        <v>451</v>
      </c>
      <c r="C20" s="114" t="s">
        <v>456</v>
      </c>
      <c r="D20" s="114" t="s">
        <v>473</v>
      </c>
      <c r="E20" s="129" t="s">
        <v>454</v>
      </c>
      <c r="F20" s="129" t="s">
        <v>228</v>
      </c>
      <c r="G20" s="137">
        <v>50</v>
      </c>
      <c r="H20" s="114" t="s">
        <v>230</v>
      </c>
    </row>
    <row r="21" spans="2:8" ht="30" customHeight="1">
      <c r="B21" s="129" t="s">
        <v>451</v>
      </c>
      <c r="C21" s="114" t="s">
        <v>462</v>
      </c>
      <c r="D21" s="114" t="s">
        <v>474</v>
      </c>
      <c r="E21" s="129" t="s">
        <v>454</v>
      </c>
      <c r="F21" s="129" t="s">
        <v>228</v>
      </c>
      <c r="G21" s="137">
        <v>50</v>
      </c>
      <c r="H21" s="114" t="s">
        <v>230</v>
      </c>
    </row>
    <row r="22" spans="2:8" ht="30" customHeight="1">
      <c r="B22" s="129" t="s">
        <v>458</v>
      </c>
      <c r="C22" s="114" t="s">
        <v>465</v>
      </c>
      <c r="D22" s="114" t="s">
        <v>475</v>
      </c>
      <c r="E22" s="129" t="s">
        <v>461</v>
      </c>
      <c r="F22" s="129" t="s">
        <v>228</v>
      </c>
      <c r="G22" s="137">
        <v>1390</v>
      </c>
      <c r="H22" s="114"/>
    </row>
    <row r="23" spans="2:8" ht="30" customHeight="1">
      <c r="B23" s="129" t="s">
        <v>451</v>
      </c>
      <c r="C23" s="114" t="s">
        <v>452</v>
      </c>
      <c r="D23" s="114" t="s">
        <v>476</v>
      </c>
      <c r="E23" s="129" t="s">
        <v>454</v>
      </c>
      <c r="F23" s="129" t="s">
        <v>228</v>
      </c>
      <c r="G23" s="137">
        <v>50</v>
      </c>
      <c r="H23" s="114" t="s">
        <v>230</v>
      </c>
    </row>
    <row r="24" spans="2:8" ht="30" customHeight="1">
      <c r="B24" s="129" t="s">
        <v>451</v>
      </c>
      <c r="C24" s="114" t="s">
        <v>456</v>
      </c>
      <c r="D24" s="114" t="s">
        <v>477</v>
      </c>
      <c r="E24" s="129" t="s">
        <v>454</v>
      </c>
      <c r="F24" s="129" t="s">
        <v>228</v>
      </c>
      <c r="G24" s="137">
        <v>50</v>
      </c>
      <c r="H24" s="114" t="s">
        <v>230</v>
      </c>
    </row>
    <row r="25" spans="2:8" ht="30" customHeight="1">
      <c r="B25" s="129" t="s">
        <v>458</v>
      </c>
      <c r="C25" s="114" t="s">
        <v>459</v>
      </c>
      <c r="D25" s="114" t="s">
        <v>478</v>
      </c>
      <c r="E25" s="129" t="s">
        <v>461</v>
      </c>
      <c r="F25" s="129" t="s">
        <v>228</v>
      </c>
      <c r="G25" s="137">
        <v>1390</v>
      </c>
      <c r="H25" s="114"/>
    </row>
    <row r="26" spans="2:8" ht="30" customHeight="1">
      <c r="B26" s="129" t="s">
        <v>451</v>
      </c>
      <c r="C26" s="114" t="s">
        <v>456</v>
      </c>
      <c r="D26" s="114" t="s">
        <v>468</v>
      </c>
      <c r="E26" s="129" t="s">
        <v>454</v>
      </c>
      <c r="F26" s="129" t="s">
        <v>228</v>
      </c>
      <c r="G26" s="137">
        <v>50</v>
      </c>
      <c r="H26" s="114" t="s">
        <v>230</v>
      </c>
    </row>
    <row r="27" spans="2:8" ht="30" customHeight="1">
      <c r="B27" s="129" t="s">
        <v>451</v>
      </c>
      <c r="C27" s="114" t="s">
        <v>462</v>
      </c>
      <c r="D27" s="114" t="s">
        <v>479</v>
      </c>
      <c r="E27" s="129" t="s">
        <v>454</v>
      </c>
      <c r="F27" s="129" t="s">
        <v>228</v>
      </c>
      <c r="G27" s="137">
        <v>50</v>
      </c>
      <c r="H27" s="114" t="s">
        <v>230</v>
      </c>
    </row>
    <row r="28" spans="2:8" ht="30" customHeight="1">
      <c r="B28" s="114" t="s">
        <v>480</v>
      </c>
      <c r="C28" s="114" t="s">
        <v>481</v>
      </c>
      <c r="D28" s="114" t="s">
        <v>482</v>
      </c>
      <c r="E28" s="129" t="s">
        <v>483</v>
      </c>
      <c r="F28" s="129" t="s">
        <v>228</v>
      </c>
      <c r="G28" s="137">
        <v>79</v>
      </c>
      <c r="H28" s="114" t="s">
        <v>230</v>
      </c>
    </row>
    <row r="29" spans="2:8" ht="30" customHeight="1">
      <c r="B29" s="129" t="s">
        <v>451</v>
      </c>
      <c r="C29" s="114" t="s">
        <v>452</v>
      </c>
      <c r="D29" s="114" t="s">
        <v>484</v>
      </c>
      <c r="E29" s="129" t="s">
        <v>454</v>
      </c>
      <c r="F29" s="129" t="s">
        <v>228</v>
      </c>
      <c r="G29" s="137">
        <v>50</v>
      </c>
      <c r="H29" s="114" t="s">
        <v>230</v>
      </c>
    </row>
    <row r="30" spans="2:8" ht="30" customHeight="1">
      <c r="B30" s="129" t="s">
        <v>451</v>
      </c>
      <c r="C30" s="114" t="s">
        <v>456</v>
      </c>
      <c r="D30" s="114" t="s">
        <v>471</v>
      </c>
      <c r="E30" s="129" t="s">
        <v>454</v>
      </c>
      <c r="F30" s="129" t="s">
        <v>228</v>
      </c>
      <c r="G30" s="137">
        <v>50</v>
      </c>
      <c r="H30" s="114" t="s">
        <v>230</v>
      </c>
    </row>
    <row r="31" spans="2:8" ht="30" customHeight="1">
      <c r="B31" s="129" t="s">
        <v>451</v>
      </c>
      <c r="C31" s="114" t="s">
        <v>462</v>
      </c>
      <c r="D31" s="114" t="s">
        <v>485</v>
      </c>
      <c r="E31" s="129" t="s">
        <v>454</v>
      </c>
      <c r="F31" s="129" t="s">
        <v>228</v>
      </c>
      <c r="G31" s="137">
        <v>50</v>
      </c>
      <c r="H31" s="114" t="s">
        <v>230</v>
      </c>
    </row>
    <row r="32" spans="2:8" ht="30" customHeight="1">
      <c r="B32" s="129" t="s">
        <v>458</v>
      </c>
      <c r="C32" s="114" t="s">
        <v>465</v>
      </c>
      <c r="D32" s="114" t="s">
        <v>486</v>
      </c>
      <c r="E32" s="129" t="s">
        <v>461</v>
      </c>
      <c r="F32" s="129" t="s">
        <v>228</v>
      </c>
      <c r="G32" s="137">
        <v>1390</v>
      </c>
      <c r="H32" s="114"/>
    </row>
    <row r="33" spans="2:8" ht="30" customHeight="1">
      <c r="B33" s="129" t="s">
        <v>451</v>
      </c>
      <c r="C33" s="114" t="s">
        <v>456</v>
      </c>
      <c r="D33" s="114" t="s">
        <v>487</v>
      </c>
      <c r="E33" s="129" t="s">
        <v>454</v>
      </c>
      <c r="F33" s="129" t="s">
        <v>228</v>
      </c>
      <c r="G33" s="137">
        <v>50</v>
      </c>
      <c r="H33" s="114" t="s">
        <v>230</v>
      </c>
    </row>
    <row r="34" spans="2:8" ht="30" customHeight="1">
      <c r="B34" s="129" t="s">
        <v>458</v>
      </c>
      <c r="C34" s="114" t="s">
        <v>459</v>
      </c>
      <c r="D34" s="114" t="s">
        <v>488</v>
      </c>
      <c r="E34" s="129" t="s">
        <v>461</v>
      </c>
      <c r="F34" s="129" t="s">
        <v>228</v>
      </c>
      <c r="G34" s="137">
        <v>1390</v>
      </c>
      <c r="H34" s="114"/>
    </row>
    <row r="35" spans="2:8" ht="30" customHeight="1">
      <c r="B35" s="129" t="s">
        <v>451</v>
      </c>
      <c r="C35" s="114" t="s">
        <v>452</v>
      </c>
      <c r="D35" s="114" t="s">
        <v>489</v>
      </c>
      <c r="E35" s="129" t="s">
        <v>454</v>
      </c>
      <c r="F35" s="129" t="s">
        <v>228</v>
      </c>
      <c r="G35" s="137">
        <v>50</v>
      </c>
      <c r="H35" s="114" t="s">
        <v>230</v>
      </c>
    </row>
    <row r="36" spans="2:8" ht="30" customHeight="1">
      <c r="B36" s="129" t="s">
        <v>451</v>
      </c>
      <c r="C36" s="114" t="s">
        <v>456</v>
      </c>
      <c r="D36" s="114" t="s">
        <v>490</v>
      </c>
      <c r="E36" s="129" t="s">
        <v>454</v>
      </c>
      <c r="F36" s="129" t="s">
        <v>228</v>
      </c>
      <c r="G36" s="137">
        <v>50</v>
      </c>
      <c r="H36" s="114" t="s">
        <v>230</v>
      </c>
    </row>
    <row r="37" spans="2:8" ht="30" customHeight="1">
      <c r="B37" s="129" t="s">
        <v>458</v>
      </c>
      <c r="C37" s="114" t="s">
        <v>465</v>
      </c>
      <c r="D37" s="114" t="s">
        <v>491</v>
      </c>
      <c r="E37" s="129" t="s">
        <v>461</v>
      </c>
      <c r="F37" s="129" t="s">
        <v>228</v>
      </c>
      <c r="G37" s="137">
        <v>1390</v>
      </c>
      <c r="H37" s="114"/>
    </row>
    <row r="38" spans="2:8" ht="30" customHeight="1">
      <c r="B38" s="129" t="s">
        <v>451</v>
      </c>
      <c r="C38" s="114" t="s">
        <v>452</v>
      </c>
      <c r="D38" s="114" t="s">
        <v>489</v>
      </c>
      <c r="E38" s="129" t="s">
        <v>454</v>
      </c>
      <c r="F38" s="129" t="s">
        <v>228</v>
      </c>
      <c r="G38" s="137">
        <v>50</v>
      </c>
      <c r="H38" s="114" t="s">
        <v>230</v>
      </c>
    </row>
    <row r="39" spans="2:8" ht="30" customHeight="1">
      <c r="B39" s="129" t="s">
        <v>458</v>
      </c>
      <c r="C39" s="114" t="s">
        <v>465</v>
      </c>
      <c r="D39" s="114" t="s">
        <v>492</v>
      </c>
      <c r="E39" s="129" t="s">
        <v>461</v>
      </c>
      <c r="F39" s="129" t="s">
        <v>228</v>
      </c>
      <c r="G39" s="137">
        <v>1390</v>
      </c>
      <c r="H39" s="114"/>
    </row>
    <row r="40" spans="2:8" ht="30" customHeight="1">
      <c r="B40" s="129" t="s">
        <v>451</v>
      </c>
      <c r="C40" s="114" t="s">
        <v>456</v>
      </c>
      <c r="D40" s="114" t="s">
        <v>468</v>
      </c>
      <c r="E40" s="129" t="s">
        <v>454</v>
      </c>
      <c r="F40" s="129" t="s">
        <v>228</v>
      </c>
      <c r="G40" s="137">
        <v>50</v>
      </c>
      <c r="H40" s="114" t="s">
        <v>230</v>
      </c>
    </row>
    <row r="41" spans="2:8" ht="30" customHeight="1">
      <c r="B41" s="129" t="s">
        <v>451</v>
      </c>
      <c r="C41" s="114" t="s">
        <v>462</v>
      </c>
      <c r="D41" s="114" t="s">
        <v>493</v>
      </c>
      <c r="E41" s="129" t="s">
        <v>454</v>
      </c>
      <c r="F41" s="129" t="s">
        <v>228</v>
      </c>
      <c r="G41" s="137">
        <v>50</v>
      </c>
      <c r="H41" s="114" t="s">
        <v>230</v>
      </c>
    </row>
    <row r="42" spans="2:8" ht="30" customHeight="1">
      <c r="B42" s="129" t="s">
        <v>458</v>
      </c>
      <c r="C42" s="114" t="s">
        <v>465</v>
      </c>
      <c r="D42" s="114" t="s">
        <v>494</v>
      </c>
      <c r="E42" s="129" t="s">
        <v>461</v>
      </c>
      <c r="F42" s="129" t="s">
        <v>228</v>
      </c>
      <c r="G42" s="137">
        <v>1390</v>
      </c>
      <c r="H42" s="114"/>
    </row>
    <row r="43" spans="2:8" ht="30" customHeight="1">
      <c r="B43" s="129" t="s">
        <v>451</v>
      </c>
      <c r="C43" s="114" t="s">
        <v>456</v>
      </c>
      <c r="D43" s="114" t="s">
        <v>495</v>
      </c>
      <c r="E43" s="129" t="s">
        <v>454</v>
      </c>
      <c r="F43" s="129" t="s">
        <v>228</v>
      </c>
      <c r="G43" s="137">
        <v>50</v>
      </c>
      <c r="H43" s="114" t="s">
        <v>230</v>
      </c>
    </row>
    <row r="44" spans="2:8" ht="30" customHeight="1">
      <c r="B44" s="129" t="s">
        <v>451</v>
      </c>
      <c r="C44" s="114" t="s">
        <v>452</v>
      </c>
      <c r="D44" s="114" t="s">
        <v>484</v>
      </c>
      <c r="E44" s="129" t="s">
        <v>454</v>
      </c>
      <c r="F44" s="129" t="s">
        <v>228</v>
      </c>
      <c r="G44" s="137">
        <v>50</v>
      </c>
      <c r="H44" s="114" t="s">
        <v>230</v>
      </c>
    </row>
    <row r="45" spans="2:8" ht="30" customHeight="1">
      <c r="B45" s="129" t="s">
        <v>451</v>
      </c>
      <c r="C45" s="114" t="s">
        <v>456</v>
      </c>
      <c r="D45" s="114" t="s">
        <v>464</v>
      </c>
      <c r="E45" s="129" t="s">
        <v>454</v>
      </c>
      <c r="F45" s="129" t="s">
        <v>228</v>
      </c>
      <c r="G45" s="137">
        <v>50</v>
      </c>
      <c r="H45" s="114" t="s">
        <v>230</v>
      </c>
    </row>
    <row r="46" spans="2:8" ht="30" customHeight="1">
      <c r="B46" s="129" t="s">
        <v>458</v>
      </c>
      <c r="C46" s="114" t="s">
        <v>465</v>
      </c>
      <c r="D46" s="114" t="s">
        <v>496</v>
      </c>
      <c r="E46" s="129" t="s">
        <v>461</v>
      </c>
      <c r="F46" s="129" t="s">
        <v>228</v>
      </c>
      <c r="G46" s="137">
        <v>1390</v>
      </c>
      <c r="H46" s="114"/>
    </row>
    <row r="47" spans="2:8" ht="30" customHeight="1">
      <c r="B47" s="129" t="s">
        <v>451</v>
      </c>
      <c r="C47" s="114" t="s">
        <v>462</v>
      </c>
      <c r="D47" s="114" t="s">
        <v>497</v>
      </c>
      <c r="E47" s="129" t="s">
        <v>454</v>
      </c>
      <c r="F47" s="129" t="s">
        <v>228</v>
      </c>
      <c r="G47" s="137">
        <v>50</v>
      </c>
      <c r="H47" s="114" t="s">
        <v>230</v>
      </c>
    </row>
    <row r="48" spans="2:8" ht="30" customHeight="1">
      <c r="B48" s="129" t="s">
        <v>458</v>
      </c>
      <c r="C48" s="114" t="s">
        <v>459</v>
      </c>
      <c r="D48" s="114" t="s">
        <v>498</v>
      </c>
      <c r="E48" s="129" t="s">
        <v>461</v>
      </c>
      <c r="F48" s="129" t="s">
        <v>228</v>
      </c>
      <c r="G48" s="137">
        <v>1390</v>
      </c>
      <c r="H48" s="114"/>
    </row>
    <row r="49" spans="2:8" ht="30" customHeight="1">
      <c r="B49" s="129" t="s">
        <v>451</v>
      </c>
      <c r="C49" s="114" t="s">
        <v>456</v>
      </c>
      <c r="D49" s="114" t="s">
        <v>468</v>
      </c>
      <c r="E49" s="129" t="s">
        <v>454</v>
      </c>
      <c r="F49" s="129" t="s">
        <v>228</v>
      </c>
      <c r="G49" s="137">
        <v>50</v>
      </c>
      <c r="H49" s="114" t="s">
        <v>230</v>
      </c>
    </row>
    <row r="50" spans="2:8" ht="30" customHeight="1">
      <c r="B50" s="129" t="s">
        <v>451</v>
      </c>
      <c r="C50" s="114" t="s">
        <v>456</v>
      </c>
      <c r="D50" s="114" t="s">
        <v>499</v>
      </c>
      <c r="E50" s="129" t="s">
        <v>454</v>
      </c>
      <c r="F50" s="129" t="s">
        <v>228</v>
      </c>
      <c r="G50" s="137">
        <v>50</v>
      </c>
      <c r="H50" s="114" t="s">
        <v>230</v>
      </c>
    </row>
    <row r="51" spans="2:8" ht="30" customHeight="1">
      <c r="B51" s="129" t="s">
        <v>451</v>
      </c>
      <c r="C51" s="114" t="s">
        <v>452</v>
      </c>
      <c r="D51" s="114" t="s">
        <v>484</v>
      </c>
      <c r="E51" s="129" t="s">
        <v>454</v>
      </c>
      <c r="F51" s="129" t="s">
        <v>228</v>
      </c>
      <c r="G51" s="137">
        <v>50</v>
      </c>
      <c r="H51" s="114" t="s">
        <v>230</v>
      </c>
    </row>
    <row r="52" spans="2:8" ht="30" customHeight="1">
      <c r="B52" s="129" t="s">
        <v>458</v>
      </c>
      <c r="C52" s="114" t="s">
        <v>465</v>
      </c>
      <c r="D52" s="114" t="s">
        <v>500</v>
      </c>
      <c r="E52" s="129" t="s">
        <v>461</v>
      </c>
      <c r="F52" s="129" t="s">
        <v>228</v>
      </c>
      <c r="G52" s="137">
        <v>1390</v>
      </c>
      <c r="H52" s="114"/>
    </row>
    <row r="53" spans="2:8" ht="30" customHeight="1">
      <c r="B53" s="129" t="s">
        <v>458</v>
      </c>
      <c r="C53" s="114" t="s">
        <v>459</v>
      </c>
      <c r="D53" s="114" t="s">
        <v>501</v>
      </c>
      <c r="E53" s="129" t="s">
        <v>461</v>
      </c>
      <c r="F53" s="129" t="s">
        <v>228</v>
      </c>
      <c r="G53" s="137">
        <v>1390</v>
      </c>
      <c r="H53" s="114"/>
    </row>
    <row r="54" spans="2:8" ht="30" customHeight="1">
      <c r="B54" s="129" t="s">
        <v>451</v>
      </c>
      <c r="C54" s="114" t="s">
        <v>456</v>
      </c>
      <c r="D54" s="114" t="s">
        <v>502</v>
      </c>
      <c r="E54" s="129" t="s">
        <v>454</v>
      </c>
      <c r="F54" s="129" t="s">
        <v>228</v>
      </c>
      <c r="G54" s="137">
        <v>50</v>
      </c>
      <c r="H54" s="114" t="s">
        <v>230</v>
      </c>
    </row>
    <row r="55" spans="2:8" ht="30" customHeight="1">
      <c r="B55" s="129" t="s">
        <v>451</v>
      </c>
      <c r="C55" s="114" t="s">
        <v>452</v>
      </c>
      <c r="D55" s="114" t="s">
        <v>453</v>
      </c>
      <c r="E55" s="129" t="s">
        <v>454</v>
      </c>
      <c r="F55" s="129" t="s">
        <v>228</v>
      </c>
      <c r="G55" s="137">
        <v>50</v>
      </c>
      <c r="H55" s="114" t="s">
        <v>230</v>
      </c>
    </row>
    <row r="56" spans="2:8" ht="30" customHeight="1">
      <c r="B56" s="129" t="s">
        <v>458</v>
      </c>
      <c r="C56" s="114" t="s">
        <v>465</v>
      </c>
      <c r="D56" s="114" t="s">
        <v>503</v>
      </c>
      <c r="E56" s="129" t="s">
        <v>461</v>
      </c>
      <c r="F56" s="129" t="s">
        <v>228</v>
      </c>
      <c r="G56" s="137">
        <v>1390</v>
      </c>
      <c r="H56" s="114"/>
    </row>
    <row r="57" spans="2:8" ht="30" customHeight="1">
      <c r="B57" s="129" t="s">
        <v>451</v>
      </c>
      <c r="C57" s="114" t="s">
        <v>456</v>
      </c>
      <c r="D57" s="114" t="s">
        <v>504</v>
      </c>
      <c r="E57" s="129" t="s">
        <v>454</v>
      </c>
      <c r="F57" s="129" t="s">
        <v>228</v>
      </c>
      <c r="G57" s="137">
        <v>50</v>
      </c>
      <c r="H57" s="114" t="s">
        <v>230</v>
      </c>
    </row>
    <row r="58" spans="2:8" ht="30" customHeight="1">
      <c r="B58" s="129" t="s">
        <v>458</v>
      </c>
      <c r="C58" s="114" t="s">
        <v>465</v>
      </c>
      <c r="D58" s="114" t="s">
        <v>505</v>
      </c>
      <c r="E58" s="129" t="s">
        <v>461</v>
      </c>
      <c r="F58" s="129" t="s">
        <v>228</v>
      </c>
      <c r="G58" s="137">
        <v>1390</v>
      </c>
      <c r="H58" s="114"/>
    </row>
    <row r="59" spans="2:8" ht="30" customHeight="1">
      <c r="B59" s="129" t="s">
        <v>451</v>
      </c>
      <c r="C59" s="114" t="s">
        <v>462</v>
      </c>
      <c r="D59" s="114" t="s">
        <v>493</v>
      </c>
      <c r="E59" s="129" t="s">
        <v>454</v>
      </c>
      <c r="F59" s="129" t="s">
        <v>228</v>
      </c>
      <c r="G59" s="137">
        <v>50</v>
      </c>
      <c r="H59" s="114" t="s">
        <v>230</v>
      </c>
    </row>
  </sheetData>
  <autoFilter ref="B3:H59" xr:uid="{00000000-0009-0000-0000-00000A000000}"/>
  <mergeCells count="1">
    <mergeCell ref="B2:H2"/>
  </mergeCells>
  <phoneticPr fontId="50" type="noConversion"/>
  <dataValidations count="1">
    <dataValidation type="list" allowBlank="1" showInputMessage="1" showErrorMessage="1" sqref="H33 H38 H47 H57 H59 H4:H11 H13:H14 H16:H18 H20:H21 H23:H24 H26:H31 H35:H36 H40:H41 H43:H45 H49:H51 H54:H55" xr:uid="{00000000-0002-0000-0A00-000000000000}">
      <formula1>"3.5-7.5吨,7.5-16吨,16-32吨,大于32吨"</formula1>
    </dataValidation>
  </dataValidations>
  <pageMargins left="0.75" right="0.75" top="1" bottom="1" header="0.5" footer="0.5"/>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2:M761"/>
  <sheetViews>
    <sheetView showGridLines="0" zoomScale="55" zoomScaleNormal="55" workbookViewId="0">
      <pane ySplit="3" topLeftCell="A8" activePane="bottomLeft" state="frozen"/>
      <selection pane="bottomLeft" activeCell="G5" sqref="G5"/>
    </sheetView>
  </sheetViews>
  <sheetFormatPr defaultColWidth="15.6328125" defaultRowHeight="30" customHeight="1"/>
  <cols>
    <col min="1" max="1" width="4.453125" style="111" customWidth="1"/>
    <col min="2" max="3" width="15.6328125" style="111" customWidth="1"/>
    <col min="4" max="4" width="24.6328125" style="111" customWidth="1"/>
    <col min="5" max="9" width="15.6328125" style="111" customWidth="1"/>
    <col min="10" max="10" width="18.6328125" style="111" customWidth="1"/>
    <col min="11" max="11" width="15.6328125" style="111" customWidth="1"/>
    <col min="12" max="12" width="18.6328125" style="111" customWidth="1"/>
    <col min="13" max="16379" width="15.6328125" style="111" customWidth="1"/>
    <col min="16380" max="16384" width="15.6328125" style="111"/>
  </cols>
  <sheetData>
    <row r="2" spans="2:13" ht="30" customHeight="1">
      <c r="B2" s="307" t="s">
        <v>506</v>
      </c>
      <c r="C2" s="307"/>
      <c r="D2" s="307"/>
      <c r="E2" s="308"/>
      <c r="F2" s="308"/>
      <c r="G2" s="308"/>
      <c r="H2" s="308"/>
      <c r="I2" s="308"/>
      <c r="J2" s="308"/>
      <c r="K2" s="308"/>
      <c r="L2" s="308"/>
      <c r="M2" s="308"/>
    </row>
    <row r="3" spans="2:13" ht="30" customHeight="1">
      <c r="B3" s="123" t="s">
        <v>212</v>
      </c>
      <c r="C3" s="124" t="s">
        <v>210</v>
      </c>
      <c r="D3" s="123" t="s">
        <v>213</v>
      </c>
      <c r="E3" s="124" t="s">
        <v>507</v>
      </c>
      <c r="F3" s="123" t="s">
        <v>215</v>
      </c>
      <c r="G3" s="123" t="s">
        <v>216</v>
      </c>
      <c r="H3" s="123" t="s">
        <v>508</v>
      </c>
      <c r="I3" s="123" t="s">
        <v>509</v>
      </c>
      <c r="J3" s="123" t="s">
        <v>510</v>
      </c>
      <c r="K3" s="123" t="s">
        <v>511</v>
      </c>
      <c r="L3" s="123" t="s">
        <v>512</v>
      </c>
      <c r="M3" s="123" t="s">
        <v>222</v>
      </c>
    </row>
    <row r="4" spans="2:13" ht="30" customHeight="1">
      <c r="B4" s="129" t="s">
        <v>231</v>
      </c>
      <c r="C4" s="134" t="s">
        <v>513</v>
      </c>
      <c r="D4" s="114" t="s">
        <v>273</v>
      </c>
      <c r="E4" s="114" t="s">
        <v>514</v>
      </c>
      <c r="F4" s="129" t="s">
        <v>515</v>
      </c>
      <c r="G4" s="129" t="s">
        <v>228</v>
      </c>
      <c r="H4" s="129" t="s">
        <v>249</v>
      </c>
      <c r="I4" s="129" t="s">
        <v>515</v>
      </c>
      <c r="J4" s="114"/>
      <c r="K4" s="114"/>
      <c r="L4" s="114">
        <v>60</v>
      </c>
      <c r="M4" s="114" t="s">
        <v>230</v>
      </c>
    </row>
    <row r="5" spans="2:13" ht="30" customHeight="1">
      <c r="B5" s="129" t="s">
        <v>516</v>
      </c>
      <c r="C5" s="134" t="s">
        <v>517</v>
      </c>
      <c r="D5" s="114" t="s">
        <v>459</v>
      </c>
      <c r="E5" s="114" t="s">
        <v>518</v>
      </c>
      <c r="F5" s="129" t="s">
        <v>515</v>
      </c>
      <c r="G5" s="129" t="s">
        <v>228</v>
      </c>
      <c r="H5" s="129" t="s">
        <v>229</v>
      </c>
      <c r="I5" s="129" t="s">
        <v>515</v>
      </c>
      <c r="J5" s="114"/>
      <c r="K5" s="114"/>
      <c r="L5" s="114">
        <v>60</v>
      </c>
      <c r="M5" s="114" t="s">
        <v>230</v>
      </c>
    </row>
    <row r="6" spans="2:13" ht="30" customHeight="1">
      <c r="B6" s="129" t="s">
        <v>516</v>
      </c>
      <c r="C6" s="134" t="s">
        <v>519</v>
      </c>
      <c r="D6" s="114" t="s">
        <v>465</v>
      </c>
      <c r="E6" s="114" t="s">
        <v>520</v>
      </c>
      <c r="F6" s="129" t="s">
        <v>515</v>
      </c>
      <c r="G6" s="129" t="s">
        <v>228</v>
      </c>
      <c r="H6" s="129" t="s">
        <v>229</v>
      </c>
      <c r="I6" s="129" t="s">
        <v>515</v>
      </c>
      <c r="J6" s="114"/>
      <c r="K6" s="114"/>
      <c r="L6" s="114">
        <v>60</v>
      </c>
      <c r="M6" s="114" t="s">
        <v>230</v>
      </c>
    </row>
    <row r="7" spans="2:13" ht="30" customHeight="1">
      <c r="B7" s="129" t="s">
        <v>521</v>
      </c>
      <c r="C7" s="134" t="s">
        <v>522</v>
      </c>
      <c r="D7" s="114" t="s">
        <v>523</v>
      </c>
      <c r="E7" s="114" t="s">
        <v>524</v>
      </c>
      <c r="F7" s="129" t="s">
        <v>515</v>
      </c>
      <c r="G7" s="129" t="s">
        <v>228</v>
      </c>
      <c r="H7" s="129" t="s">
        <v>258</v>
      </c>
      <c r="I7" s="129" t="s">
        <v>515</v>
      </c>
      <c r="J7" s="114"/>
      <c r="K7" s="114"/>
      <c r="L7" s="114">
        <v>60</v>
      </c>
      <c r="M7" s="114" t="s">
        <v>230</v>
      </c>
    </row>
    <row r="8" spans="2:13" ht="30" customHeight="1">
      <c r="B8" s="129" t="s">
        <v>525</v>
      </c>
      <c r="C8" s="134" t="s">
        <v>526</v>
      </c>
      <c r="D8" s="114" t="s">
        <v>459</v>
      </c>
      <c r="E8" s="114" t="s">
        <v>527</v>
      </c>
      <c r="F8" s="129" t="s">
        <v>515</v>
      </c>
      <c r="G8" s="129" t="s">
        <v>228</v>
      </c>
      <c r="H8" s="129" t="s">
        <v>258</v>
      </c>
      <c r="I8" s="129" t="s">
        <v>515</v>
      </c>
      <c r="J8" s="114"/>
      <c r="K8" s="114"/>
      <c r="L8" s="114">
        <v>60</v>
      </c>
      <c r="M8" s="114" t="s">
        <v>230</v>
      </c>
    </row>
    <row r="9" spans="2:13" ht="30" customHeight="1">
      <c r="B9" s="129" t="s">
        <v>458</v>
      </c>
      <c r="C9" s="134" t="s">
        <v>528</v>
      </c>
      <c r="D9" s="114" t="s">
        <v>465</v>
      </c>
      <c r="E9" s="114" t="s">
        <v>529</v>
      </c>
      <c r="F9" s="129" t="s">
        <v>515</v>
      </c>
      <c r="G9" s="129" t="s">
        <v>228</v>
      </c>
      <c r="H9" s="114" t="s">
        <v>258</v>
      </c>
      <c r="I9" s="129" t="s">
        <v>515</v>
      </c>
      <c r="J9" s="114"/>
      <c r="K9" s="114"/>
      <c r="L9" s="114">
        <v>60</v>
      </c>
      <c r="M9" s="114" t="s">
        <v>230</v>
      </c>
    </row>
    <row r="10" spans="2:13" ht="30" customHeight="1">
      <c r="B10" s="129" t="s">
        <v>530</v>
      </c>
      <c r="C10" s="134" t="s">
        <v>531</v>
      </c>
      <c r="D10" s="114" t="s">
        <v>532</v>
      </c>
      <c r="E10" s="114" t="s">
        <v>533</v>
      </c>
      <c r="F10" s="129" t="s">
        <v>515</v>
      </c>
      <c r="G10" s="129" t="s">
        <v>228</v>
      </c>
      <c r="H10" s="114" t="s">
        <v>258</v>
      </c>
      <c r="I10" s="129" t="s">
        <v>515</v>
      </c>
      <c r="J10" s="114"/>
      <c r="K10" s="114"/>
      <c r="L10" s="114">
        <v>60</v>
      </c>
      <c r="M10" s="114" t="s">
        <v>230</v>
      </c>
    </row>
    <row r="11" spans="2:13" ht="30" customHeight="1">
      <c r="B11" s="129" t="s">
        <v>231</v>
      </c>
      <c r="C11" s="134" t="s">
        <v>534</v>
      </c>
      <c r="D11" s="114" t="s">
        <v>273</v>
      </c>
      <c r="E11" s="114" t="s">
        <v>535</v>
      </c>
      <c r="F11" s="129" t="s">
        <v>515</v>
      </c>
      <c r="G11" s="129" t="s">
        <v>228</v>
      </c>
      <c r="H11" s="129" t="s">
        <v>249</v>
      </c>
      <c r="I11" s="129" t="s">
        <v>515</v>
      </c>
      <c r="J11" s="114"/>
      <c r="K11" s="114"/>
      <c r="L11" s="114">
        <v>60</v>
      </c>
      <c r="M11" s="114" t="s">
        <v>230</v>
      </c>
    </row>
    <row r="12" spans="2:13" ht="30" customHeight="1">
      <c r="B12" s="129" t="s">
        <v>516</v>
      </c>
      <c r="C12" s="134" t="s">
        <v>536</v>
      </c>
      <c r="D12" s="114" t="s">
        <v>465</v>
      </c>
      <c r="E12" s="114" t="s">
        <v>537</v>
      </c>
      <c r="F12" s="129" t="s">
        <v>515</v>
      </c>
      <c r="G12" s="129" t="s">
        <v>228</v>
      </c>
      <c r="H12" s="129" t="s">
        <v>229</v>
      </c>
      <c r="I12" s="129" t="s">
        <v>515</v>
      </c>
      <c r="J12" s="114"/>
      <c r="K12" s="114"/>
      <c r="L12" s="114">
        <v>60</v>
      </c>
      <c r="M12" s="114" t="s">
        <v>230</v>
      </c>
    </row>
    <row r="13" spans="2:13" ht="30" customHeight="1">
      <c r="B13" s="129" t="s">
        <v>530</v>
      </c>
      <c r="C13" s="134" t="s">
        <v>538</v>
      </c>
      <c r="D13" s="114" t="s">
        <v>532</v>
      </c>
      <c r="E13" s="114" t="s">
        <v>539</v>
      </c>
      <c r="F13" s="129" t="s">
        <v>515</v>
      </c>
      <c r="G13" s="129" t="s">
        <v>228</v>
      </c>
      <c r="H13" s="114" t="s">
        <v>258</v>
      </c>
      <c r="I13" s="129" t="s">
        <v>515</v>
      </c>
      <c r="J13" s="114"/>
      <c r="K13" s="114"/>
      <c r="L13" s="114">
        <v>60</v>
      </c>
      <c r="M13" s="114" t="s">
        <v>230</v>
      </c>
    </row>
    <row r="14" spans="2:13" ht="30" customHeight="1">
      <c r="B14" s="129" t="s">
        <v>525</v>
      </c>
      <c r="C14" s="134" t="s">
        <v>540</v>
      </c>
      <c r="D14" s="114" t="s">
        <v>459</v>
      </c>
      <c r="E14" s="114" t="s">
        <v>541</v>
      </c>
      <c r="F14" s="129" t="s">
        <v>515</v>
      </c>
      <c r="G14" s="129" t="s">
        <v>228</v>
      </c>
      <c r="H14" s="129" t="s">
        <v>258</v>
      </c>
      <c r="I14" s="129" t="s">
        <v>515</v>
      </c>
      <c r="J14" s="114"/>
      <c r="K14" s="114"/>
      <c r="L14" s="114">
        <v>60</v>
      </c>
      <c r="M14" s="114" t="s">
        <v>230</v>
      </c>
    </row>
    <row r="15" spans="2:13" ht="30" customHeight="1">
      <c r="B15" s="129" t="s">
        <v>458</v>
      </c>
      <c r="C15" s="134" t="s">
        <v>542</v>
      </c>
      <c r="D15" s="114" t="s">
        <v>465</v>
      </c>
      <c r="E15" s="114" t="s">
        <v>543</v>
      </c>
      <c r="F15" s="129" t="s">
        <v>515</v>
      </c>
      <c r="G15" s="129" t="s">
        <v>228</v>
      </c>
      <c r="H15" s="114" t="s">
        <v>258</v>
      </c>
      <c r="I15" s="129" t="s">
        <v>515</v>
      </c>
      <c r="J15" s="114"/>
      <c r="K15" s="114"/>
      <c r="L15" s="114">
        <v>60</v>
      </c>
      <c r="M15" s="114" t="s">
        <v>230</v>
      </c>
    </row>
    <row r="16" spans="2:13" ht="30" customHeight="1">
      <c r="B16" s="129" t="s">
        <v>521</v>
      </c>
      <c r="C16" s="134" t="s">
        <v>544</v>
      </c>
      <c r="D16" s="114" t="s">
        <v>545</v>
      </c>
      <c r="E16" s="114" t="s">
        <v>546</v>
      </c>
      <c r="F16" s="129" t="s">
        <v>515</v>
      </c>
      <c r="G16" s="129" t="s">
        <v>228</v>
      </c>
      <c r="H16" s="129" t="s">
        <v>258</v>
      </c>
      <c r="I16" s="129" t="s">
        <v>515</v>
      </c>
      <c r="J16" s="114"/>
      <c r="K16" s="114"/>
      <c r="L16" s="114">
        <v>60</v>
      </c>
      <c r="M16" s="114" t="s">
        <v>230</v>
      </c>
    </row>
    <row r="17" spans="2:13" ht="30" customHeight="1">
      <c r="B17" s="129" t="s">
        <v>458</v>
      </c>
      <c r="C17" s="134" t="s">
        <v>547</v>
      </c>
      <c r="D17" s="114" t="s">
        <v>548</v>
      </c>
      <c r="E17" s="114" t="s">
        <v>549</v>
      </c>
      <c r="F17" s="129" t="s">
        <v>515</v>
      </c>
      <c r="G17" s="129" t="s">
        <v>228</v>
      </c>
      <c r="H17" s="114" t="s">
        <v>258</v>
      </c>
      <c r="I17" s="129" t="s">
        <v>515</v>
      </c>
      <c r="J17" s="114"/>
      <c r="K17" s="114"/>
      <c r="L17" s="114">
        <v>60</v>
      </c>
      <c r="M17" s="114" t="s">
        <v>230</v>
      </c>
    </row>
    <row r="18" spans="2:13" ht="30" customHeight="1">
      <c r="B18" s="129" t="s">
        <v>516</v>
      </c>
      <c r="C18" s="134" t="s">
        <v>550</v>
      </c>
      <c r="D18" s="114" t="s">
        <v>459</v>
      </c>
      <c r="E18" s="114" t="s">
        <v>551</v>
      </c>
      <c r="F18" s="129" t="s">
        <v>515</v>
      </c>
      <c r="G18" s="129" t="s">
        <v>228</v>
      </c>
      <c r="H18" s="129" t="s">
        <v>229</v>
      </c>
      <c r="I18" s="129" t="s">
        <v>515</v>
      </c>
      <c r="J18" s="114"/>
      <c r="K18" s="114"/>
      <c r="L18" s="114">
        <v>60</v>
      </c>
      <c r="M18" s="114" t="s">
        <v>230</v>
      </c>
    </row>
    <row r="19" spans="2:13" ht="30" customHeight="1">
      <c r="B19" s="129" t="s">
        <v>231</v>
      </c>
      <c r="C19" s="134" t="s">
        <v>552</v>
      </c>
      <c r="D19" s="114" t="s">
        <v>233</v>
      </c>
      <c r="E19" s="114" t="s">
        <v>553</v>
      </c>
      <c r="F19" s="129" t="s">
        <v>515</v>
      </c>
      <c r="G19" s="129" t="s">
        <v>228</v>
      </c>
      <c r="H19" s="129" t="s">
        <v>554</v>
      </c>
      <c r="I19" s="129" t="s">
        <v>515</v>
      </c>
      <c r="J19" s="114"/>
      <c r="K19" s="114"/>
      <c r="L19" s="114">
        <v>60</v>
      </c>
      <c r="M19" s="114" t="s">
        <v>230</v>
      </c>
    </row>
    <row r="20" spans="2:13" ht="30" customHeight="1">
      <c r="B20" s="129" t="s">
        <v>555</v>
      </c>
      <c r="C20" s="134" t="s">
        <v>556</v>
      </c>
      <c r="D20" s="114" t="s">
        <v>523</v>
      </c>
      <c r="E20" s="114" t="s">
        <v>557</v>
      </c>
      <c r="F20" s="129" t="s">
        <v>515</v>
      </c>
      <c r="G20" s="129" t="s">
        <v>228</v>
      </c>
      <c r="H20" s="129" t="s">
        <v>258</v>
      </c>
      <c r="I20" s="129" t="s">
        <v>515</v>
      </c>
      <c r="J20" s="114"/>
      <c r="K20" s="114"/>
      <c r="L20" s="114">
        <v>60</v>
      </c>
      <c r="M20" s="114" t="s">
        <v>230</v>
      </c>
    </row>
    <row r="21" spans="2:13" ht="30" customHeight="1">
      <c r="B21" s="129" t="s">
        <v>521</v>
      </c>
      <c r="C21" s="134" t="s">
        <v>558</v>
      </c>
      <c r="D21" s="114" t="s">
        <v>523</v>
      </c>
      <c r="E21" s="114" t="s">
        <v>559</v>
      </c>
      <c r="F21" s="129" t="s">
        <v>515</v>
      </c>
      <c r="G21" s="129" t="s">
        <v>228</v>
      </c>
      <c r="H21" s="129" t="s">
        <v>258</v>
      </c>
      <c r="I21" s="129" t="s">
        <v>515</v>
      </c>
      <c r="J21" s="114"/>
      <c r="K21" s="114"/>
      <c r="L21" s="114">
        <v>60</v>
      </c>
      <c r="M21" s="114" t="s">
        <v>230</v>
      </c>
    </row>
    <row r="22" spans="2:13" ht="30" customHeight="1">
      <c r="B22" s="129" t="s">
        <v>458</v>
      </c>
      <c r="C22" s="134" t="s">
        <v>560</v>
      </c>
      <c r="D22" s="114" t="s">
        <v>459</v>
      </c>
      <c r="E22" s="114" t="s">
        <v>561</v>
      </c>
      <c r="F22" s="129" t="s">
        <v>515</v>
      </c>
      <c r="G22" s="129" t="s">
        <v>228</v>
      </c>
      <c r="H22" s="114" t="s">
        <v>258</v>
      </c>
      <c r="I22" s="129" t="s">
        <v>515</v>
      </c>
      <c r="J22" s="114"/>
      <c r="K22" s="114"/>
      <c r="L22" s="114">
        <v>60</v>
      </c>
      <c r="M22" s="114" t="s">
        <v>230</v>
      </c>
    </row>
    <row r="23" spans="2:13" ht="30" customHeight="1">
      <c r="B23" s="129" t="s">
        <v>525</v>
      </c>
      <c r="C23" s="134" t="s">
        <v>562</v>
      </c>
      <c r="D23" s="114" t="s">
        <v>465</v>
      </c>
      <c r="E23" s="114" t="s">
        <v>563</v>
      </c>
      <c r="F23" s="129" t="s">
        <v>515</v>
      </c>
      <c r="G23" s="129" t="s">
        <v>228</v>
      </c>
      <c r="H23" s="129" t="s">
        <v>258</v>
      </c>
      <c r="I23" s="129" t="s">
        <v>515</v>
      </c>
      <c r="J23" s="114"/>
      <c r="K23" s="114"/>
      <c r="L23" s="114">
        <v>60</v>
      </c>
      <c r="M23" s="114" t="s">
        <v>230</v>
      </c>
    </row>
    <row r="24" spans="2:13" ht="30" customHeight="1">
      <c r="B24" s="114" t="s">
        <v>564</v>
      </c>
      <c r="C24" s="134" t="s">
        <v>565</v>
      </c>
      <c r="D24" s="114" t="s">
        <v>566</v>
      </c>
      <c r="E24" s="114" t="s">
        <v>567</v>
      </c>
      <c r="F24" s="129" t="s">
        <v>515</v>
      </c>
      <c r="G24" s="129" t="s">
        <v>228</v>
      </c>
      <c r="H24" s="129" t="s">
        <v>258</v>
      </c>
      <c r="I24" s="129" t="s">
        <v>515</v>
      </c>
      <c r="J24" s="114"/>
      <c r="K24" s="114"/>
      <c r="L24" s="114">
        <v>60</v>
      </c>
      <c r="M24" s="114" t="s">
        <v>230</v>
      </c>
    </row>
    <row r="25" spans="2:13" ht="30" customHeight="1">
      <c r="B25" s="129" t="s">
        <v>525</v>
      </c>
      <c r="C25" s="134" t="s">
        <v>568</v>
      </c>
      <c r="D25" s="114" t="s">
        <v>459</v>
      </c>
      <c r="E25" s="114" t="s">
        <v>569</v>
      </c>
      <c r="F25" s="129" t="s">
        <v>515</v>
      </c>
      <c r="G25" s="129" t="s">
        <v>228</v>
      </c>
      <c r="H25" s="129" t="s">
        <v>258</v>
      </c>
      <c r="I25" s="129" t="s">
        <v>515</v>
      </c>
      <c r="J25" s="114"/>
      <c r="K25" s="114"/>
      <c r="L25" s="114">
        <v>60</v>
      </c>
      <c r="M25" s="114" t="s">
        <v>230</v>
      </c>
    </row>
    <row r="26" spans="2:13" ht="30" customHeight="1">
      <c r="B26" s="129" t="s">
        <v>521</v>
      </c>
      <c r="C26" s="134" t="s">
        <v>570</v>
      </c>
      <c r="D26" s="114" t="s">
        <v>523</v>
      </c>
      <c r="E26" s="114" t="s">
        <v>571</v>
      </c>
      <c r="F26" s="129" t="s">
        <v>515</v>
      </c>
      <c r="G26" s="129" t="s">
        <v>228</v>
      </c>
      <c r="H26" s="129" t="s">
        <v>258</v>
      </c>
      <c r="I26" s="129" t="s">
        <v>515</v>
      </c>
      <c r="J26" s="114"/>
      <c r="K26" s="114"/>
      <c r="L26" s="114">
        <v>60</v>
      </c>
      <c r="M26" s="114" t="s">
        <v>230</v>
      </c>
    </row>
    <row r="27" spans="2:13" ht="30" customHeight="1">
      <c r="B27" s="129" t="s">
        <v>525</v>
      </c>
      <c r="C27" s="134" t="s">
        <v>572</v>
      </c>
      <c r="D27" s="114" t="s">
        <v>459</v>
      </c>
      <c r="E27" s="114" t="s">
        <v>573</v>
      </c>
      <c r="F27" s="129" t="s">
        <v>515</v>
      </c>
      <c r="G27" s="129" t="s">
        <v>228</v>
      </c>
      <c r="H27" s="129" t="s">
        <v>258</v>
      </c>
      <c r="I27" s="129" t="s">
        <v>515</v>
      </c>
      <c r="J27" s="114"/>
      <c r="K27" s="114"/>
      <c r="L27" s="114">
        <v>60</v>
      </c>
      <c r="M27" s="114" t="s">
        <v>230</v>
      </c>
    </row>
    <row r="28" spans="2:13" ht="30" customHeight="1">
      <c r="B28" s="129" t="s">
        <v>530</v>
      </c>
      <c r="C28" s="134" t="s">
        <v>574</v>
      </c>
      <c r="D28" s="114" t="s">
        <v>532</v>
      </c>
      <c r="E28" s="114" t="s">
        <v>575</v>
      </c>
      <c r="F28" s="129" t="s">
        <v>515</v>
      </c>
      <c r="G28" s="129" t="s">
        <v>228</v>
      </c>
      <c r="H28" s="114" t="s">
        <v>258</v>
      </c>
      <c r="I28" s="129" t="s">
        <v>515</v>
      </c>
      <c r="J28" s="114"/>
      <c r="K28" s="114"/>
      <c r="L28" s="114">
        <v>60</v>
      </c>
      <c r="M28" s="114" t="s">
        <v>230</v>
      </c>
    </row>
    <row r="29" spans="2:13" ht="30" customHeight="1">
      <c r="B29" s="129" t="s">
        <v>231</v>
      </c>
      <c r="C29" s="134" t="s">
        <v>576</v>
      </c>
      <c r="D29" s="114" t="s">
        <v>233</v>
      </c>
      <c r="E29" s="114" t="s">
        <v>577</v>
      </c>
      <c r="F29" s="129" t="s">
        <v>515</v>
      </c>
      <c r="G29" s="129" t="s">
        <v>228</v>
      </c>
      <c r="H29" s="129" t="s">
        <v>554</v>
      </c>
      <c r="I29" s="129" t="s">
        <v>515</v>
      </c>
      <c r="J29" s="114"/>
      <c r="K29" s="114"/>
      <c r="L29" s="114">
        <v>60</v>
      </c>
      <c r="M29" s="114" t="s">
        <v>230</v>
      </c>
    </row>
    <row r="30" spans="2:13" ht="30" customHeight="1">
      <c r="B30" s="129" t="s">
        <v>525</v>
      </c>
      <c r="C30" s="134" t="s">
        <v>578</v>
      </c>
      <c r="D30" s="114" t="s">
        <v>459</v>
      </c>
      <c r="E30" s="114" t="s">
        <v>579</v>
      </c>
      <c r="F30" s="129" t="s">
        <v>515</v>
      </c>
      <c r="G30" s="129" t="s">
        <v>228</v>
      </c>
      <c r="H30" s="129" t="s">
        <v>258</v>
      </c>
      <c r="I30" s="129" t="s">
        <v>515</v>
      </c>
      <c r="J30" s="114"/>
      <c r="K30" s="114"/>
      <c r="L30" s="114">
        <v>60</v>
      </c>
      <c r="M30" s="114" t="s">
        <v>230</v>
      </c>
    </row>
    <row r="31" spans="2:13" ht="30" customHeight="1">
      <c r="B31" s="129" t="s">
        <v>525</v>
      </c>
      <c r="C31" s="134" t="s">
        <v>580</v>
      </c>
      <c r="D31" s="114" t="s">
        <v>465</v>
      </c>
      <c r="E31" s="114" t="s">
        <v>581</v>
      </c>
      <c r="F31" s="129" t="s">
        <v>515</v>
      </c>
      <c r="G31" s="129" t="s">
        <v>228</v>
      </c>
      <c r="H31" s="129" t="s">
        <v>258</v>
      </c>
      <c r="I31" s="129" t="s">
        <v>515</v>
      </c>
      <c r="J31" s="114"/>
      <c r="K31" s="114"/>
      <c r="L31" s="114">
        <v>60</v>
      </c>
      <c r="M31" s="114" t="s">
        <v>230</v>
      </c>
    </row>
    <row r="32" spans="2:13" ht="30" customHeight="1">
      <c r="B32" s="129" t="s">
        <v>525</v>
      </c>
      <c r="C32" s="134" t="s">
        <v>582</v>
      </c>
      <c r="D32" s="114" t="s">
        <v>465</v>
      </c>
      <c r="E32" s="114" t="s">
        <v>583</v>
      </c>
      <c r="F32" s="129" t="s">
        <v>515</v>
      </c>
      <c r="G32" s="129" t="s">
        <v>228</v>
      </c>
      <c r="H32" s="129" t="s">
        <v>258</v>
      </c>
      <c r="I32" s="129" t="s">
        <v>515</v>
      </c>
      <c r="J32" s="114"/>
      <c r="K32" s="114"/>
      <c r="L32" s="114">
        <v>60</v>
      </c>
      <c r="M32" s="114" t="s">
        <v>230</v>
      </c>
    </row>
    <row r="33" spans="2:13" ht="30" customHeight="1">
      <c r="B33" s="129" t="s">
        <v>458</v>
      </c>
      <c r="C33" s="134" t="s">
        <v>584</v>
      </c>
      <c r="D33" s="114" t="s">
        <v>465</v>
      </c>
      <c r="E33" s="114" t="s">
        <v>585</v>
      </c>
      <c r="F33" s="129" t="s">
        <v>515</v>
      </c>
      <c r="G33" s="129" t="s">
        <v>228</v>
      </c>
      <c r="H33" s="114" t="s">
        <v>258</v>
      </c>
      <c r="I33" s="129" t="s">
        <v>515</v>
      </c>
      <c r="J33" s="114"/>
      <c r="K33" s="114"/>
      <c r="L33" s="114">
        <v>60</v>
      </c>
      <c r="M33" s="114" t="s">
        <v>230</v>
      </c>
    </row>
    <row r="34" spans="2:13" ht="30" customHeight="1">
      <c r="B34" s="129" t="s">
        <v>458</v>
      </c>
      <c r="C34" s="134" t="s">
        <v>586</v>
      </c>
      <c r="D34" s="114" t="s">
        <v>459</v>
      </c>
      <c r="E34" s="114" t="s">
        <v>587</v>
      </c>
      <c r="F34" s="129" t="s">
        <v>515</v>
      </c>
      <c r="G34" s="129" t="s">
        <v>228</v>
      </c>
      <c r="H34" s="114" t="s">
        <v>258</v>
      </c>
      <c r="I34" s="129" t="s">
        <v>515</v>
      </c>
      <c r="J34" s="114"/>
      <c r="K34" s="114"/>
      <c r="L34" s="114">
        <v>60</v>
      </c>
      <c r="M34" s="114" t="s">
        <v>230</v>
      </c>
    </row>
    <row r="35" spans="2:13" ht="30" customHeight="1">
      <c r="B35" s="129" t="s">
        <v>516</v>
      </c>
      <c r="C35" s="134" t="s">
        <v>588</v>
      </c>
      <c r="D35" s="114" t="s">
        <v>459</v>
      </c>
      <c r="E35" s="114" t="s">
        <v>589</v>
      </c>
      <c r="F35" s="129" t="s">
        <v>515</v>
      </c>
      <c r="G35" s="129" t="s">
        <v>228</v>
      </c>
      <c r="H35" s="129" t="s">
        <v>229</v>
      </c>
      <c r="I35" s="129" t="s">
        <v>515</v>
      </c>
      <c r="J35" s="114"/>
      <c r="K35" s="114"/>
      <c r="L35" s="114">
        <v>60</v>
      </c>
      <c r="M35" s="114" t="s">
        <v>230</v>
      </c>
    </row>
    <row r="36" spans="2:13" ht="30" customHeight="1">
      <c r="B36" s="129" t="s">
        <v>516</v>
      </c>
      <c r="C36" s="134" t="s">
        <v>590</v>
      </c>
      <c r="D36" s="114" t="s">
        <v>465</v>
      </c>
      <c r="E36" s="114" t="s">
        <v>591</v>
      </c>
      <c r="F36" s="129" t="s">
        <v>515</v>
      </c>
      <c r="G36" s="129" t="s">
        <v>228</v>
      </c>
      <c r="H36" s="129" t="s">
        <v>229</v>
      </c>
      <c r="I36" s="129" t="s">
        <v>515</v>
      </c>
      <c r="J36" s="114"/>
      <c r="K36" s="114"/>
      <c r="L36" s="114">
        <v>60</v>
      </c>
      <c r="M36" s="114" t="s">
        <v>230</v>
      </c>
    </row>
    <row r="37" spans="2:13" ht="30" customHeight="1">
      <c r="B37" s="129" t="s">
        <v>521</v>
      </c>
      <c r="C37" s="134" t="s">
        <v>592</v>
      </c>
      <c r="D37" s="114" t="s">
        <v>545</v>
      </c>
      <c r="E37" s="114" t="s">
        <v>593</v>
      </c>
      <c r="F37" s="129" t="s">
        <v>515</v>
      </c>
      <c r="G37" s="129" t="s">
        <v>228</v>
      </c>
      <c r="H37" s="129" t="s">
        <v>258</v>
      </c>
      <c r="I37" s="129" t="s">
        <v>515</v>
      </c>
      <c r="J37" s="114"/>
      <c r="K37" s="114"/>
      <c r="L37" s="114">
        <v>60</v>
      </c>
      <c r="M37" s="114" t="s">
        <v>230</v>
      </c>
    </row>
    <row r="38" spans="2:13" ht="30" customHeight="1">
      <c r="B38" s="129" t="s">
        <v>231</v>
      </c>
      <c r="C38" s="134" t="s">
        <v>594</v>
      </c>
      <c r="D38" s="114" t="s">
        <v>273</v>
      </c>
      <c r="E38" s="114" t="s">
        <v>595</v>
      </c>
      <c r="F38" s="129" t="s">
        <v>515</v>
      </c>
      <c r="G38" s="129" t="s">
        <v>228</v>
      </c>
      <c r="H38" s="129" t="s">
        <v>249</v>
      </c>
      <c r="I38" s="129" t="s">
        <v>515</v>
      </c>
      <c r="J38" s="114"/>
      <c r="K38" s="114"/>
      <c r="L38" s="114">
        <v>60</v>
      </c>
      <c r="M38" s="114" t="s">
        <v>230</v>
      </c>
    </row>
    <row r="39" spans="2:13" ht="30" customHeight="1">
      <c r="B39" s="129" t="s">
        <v>525</v>
      </c>
      <c r="C39" s="134" t="s">
        <v>596</v>
      </c>
      <c r="D39" s="114" t="s">
        <v>459</v>
      </c>
      <c r="E39" s="114" t="s">
        <v>597</v>
      </c>
      <c r="F39" s="129" t="s">
        <v>515</v>
      </c>
      <c r="G39" s="129" t="s">
        <v>228</v>
      </c>
      <c r="H39" s="129" t="s">
        <v>258</v>
      </c>
      <c r="I39" s="129" t="s">
        <v>515</v>
      </c>
      <c r="J39" s="114"/>
      <c r="K39" s="114"/>
      <c r="L39" s="114">
        <v>60</v>
      </c>
      <c r="M39" s="114" t="s">
        <v>230</v>
      </c>
    </row>
    <row r="40" spans="2:13" ht="30" customHeight="1">
      <c r="B40" s="129" t="s">
        <v>525</v>
      </c>
      <c r="C40" s="134" t="s">
        <v>598</v>
      </c>
      <c r="D40" s="114" t="s">
        <v>465</v>
      </c>
      <c r="E40" s="114" t="s">
        <v>599</v>
      </c>
      <c r="F40" s="129" t="s">
        <v>515</v>
      </c>
      <c r="G40" s="129" t="s">
        <v>228</v>
      </c>
      <c r="H40" s="129" t="s">
        <v>258</v>
      </c>
      <c r="I40" s="129" t="s">
        <v>515</v>
      </c>
      <c r="J40" s="114"/>
      <c r="K40" s="114"/>
      <c r="L40" s="114">
        <v>60</v>
      </c>
      <c r="M40" s="114" t="s">
        <v>230</v>
      </c>
    </row>
    <row r="41" spans="2:13" ht="30" customHeight="1">
      <c r="B41" s="129" t="s">
        <v>231</v>
      </c>
      <c r="C41" s="134" t="s">
        <v>600</v>
      </c>
      <c r="D41" s="114" t="s">
        <v>233</v>
      </c>
      <c r="E41" s="114" t="s">
        <v>601</v>
      </c>
      <c r="F41" s="129" t="s">
        <v>515</v>
      </c>
      <c r="G41" s="129" t="s">
        <v>228</v>
      </c>
      <c r="H41" s="129" t="s">
        <v>554</v>
      </c>
      <c r="I41" s="129" t="s">
        <v>515</v>
      </c>
      <c r="J41" s="114"/>
      <c r="K41" s="114"/>
      <c r="L41" s="114">
        <v>60</v>
      </c>
      <c r="M41" s="114" t="s">
        <v>230</v>
      </c>
    </row>
    <row r="42" spans="2:13" ht="30" customHeight="1">
      <c r="B42" s="129" t="s">
        <v>555</v>
      </c>
      <c r="C42" s="134" t="s">
        <v>602</v>
      </c>
      <c r="D42" s="114" t="s">
        <v>523</v>
      </c>
      <c r="E42" s="114" t="s">
        <v>603</v>
      </c>
      <c r="F42" s="129" t="s">
        <v>515</v>
      </c>
      <c r="G42" s="129" t="s">
        <v>228</v>
      </c>
      <c r="H42" s="129" t="s">
        <v>258</v>
      </c>
      <c r="I42" s="129" t="s">
        <v>515</v>
      </c>
      <c r="J42" s="114"/>
      <c r="K42" s="114"/>
      <c r="L42" s="114">
        <v>60</v>
      </c>
      <c r="M42" s="114" t="s">
        <v>230</v>
      </c>
    </row>
    <row r="43" spans="2:13" ht="30" customHeight="1">
      <c r="B43" s="129" t="s">
        <v>525</v>
      </c>
      <c r="C43" s="134" t="s">
        <v>604</v>
      </c>
      <c r="D43" s="114" t="s">
        <v>459</v>
      </c>
      <c r="E43" s="114" t="s">
        <v>605</v>
      </c>
      <c r="F43" s="129" t="s">
        <v>515</v>
      </c>
      <c r="G43" s="129" t="s">
        <v>228</v>
      </c>
      <c r="H43" s="129" t="s">
        <v>258</v>
      </c>
      <c r="I43" s="129" t="s">
        <v>515</v>
      </c>
      <c r="J43" s="114"/>
      <c r="K43" s="114"/>
      <c r="L43" s="114">
        <v>60</v>
      </c>
      <c r="M43" s="114" t="s">
        <v>230</v>
      </c>
    </row>
    <row r="44" spans="2:13" ht="30" customHeight="1">
      <c r="B44" s="129" t="s">
        <v>458</v>
      </c>
      <c r="C44" s="134" t="s">
        <v>606</v>
      </c>
      <c r="D44" s="114" t="s">
        <v>459</v>
      </c>
      <c r="E44" s="114" t="s">
        <v>607</v>
      </c>
      <c r="F44" s="129" t="s">
        <v>515</v>
      </c>
      <c r="G44" s="129" t="s">
        <v>228</v>
      </c>
      <c r="H44" s="114" t="s">
        <v>258</v>
      </c>
      <c r="I44" s="129" t="s">
        <v>515</v>
      </c>
      <c r="J44" s="114"/>
      <c r="K44" s="114"/>
      <c r="L44" s="114">
        <v>60</v>
      </c>
      <c r="M44" s="114" t="s">
        <v>230</v>
      </c>
    </row>
    <row r="45" spans="2:13" ht="30" customHeight="1">
      <c r="B45" s="129" t="s">
        <v>521</v>
      </c>
      <c r="C45" s="134" t="s">
        <v>608</v>
      </c>
      <c r="D45" s="114" t="s">
        <v>523</v>
      </c>
      <c r="E45" s="114" t="s">
        <v>609</v>
      </c>
      <c r="F45" s="129" t="s">
        <v>515</v>
      </c>
      <c r="G45" s="129" t="s">
        <v>228</v>
      </c>
      <c r="H45" s="129" t="s">
        <v>258</v>
      </c>
      <c r="I45" s="129" t="s">
        <v>515</v>
      </c>
      <c r="J45" s="114"/>
      <c r="K45" s="114"/>
      <c r="L45" s="114">
        <v>60</v>
      </c>
      <c r="M45" s="114" t="s">
        <v>230</v>
      </c>
    </row>
    <row r="46" spans="2:13" ht="30" customHeight="1">
      <c r="B46" s="129" t="s">
        <v>231</v>
      </c>
      <c r="C46" s="134" t="s">
        <v>610</v>
      </c>
      <c r="D46" s="114" t="s">
        <v>233</v>
      </c>
      <c r="E46" s="114" t="s">
        <v>488</v>
      </c>
      <c r="F46" s="129" t="s">
        <v>515</v>
      </c>
      <c r="G46" s="129" t="s">
        <v>228</v>
      </c>
      <c r="H46" s="129" t="s">
        <v>554</v>
      </c>
      <c r="I46" s="129" t="s">
        <v>515</v>
      </c>
      <c r="J46" s="114"/>
      <c r="K46" s="114"/>
      <c r="L46" s="114">
        <v>60</v>
      </c>
      <c r="M46" s="114" t="s">
        <v>230</v>
      </c>
    </row>
    <row r="47" spans="2:13" ht="30" customHeight="1">
      <c r="B47" s="129" t="s">
        <v>458</v>
      </c>
      <c r="C47" s="134" t="s">
        <v>611</v>
      </c>
      <c r="D47" s="114" t="s">
        <v>465</v>
      </c>
      <c r="E47" s="114" t="s">
        <v>612</v>
      </c>
      <c r="F47" s="129" t="s">
        <v>515</v>
      </c>
      <c r="G47" s="129" t="s">
        <v>228</v>
      </c>
      <c r="H47" s="114" t="s">
        <v>258</v>
      </c>
      <c r="I47" s="129" t="s">
        <v>515</v>
      </c>
      <c r="J47" s="114"/>
      <c r="K47" s="114"/>
      <c r="L47" s="114">
        <v>60</v>
      </c>
      <c r="M47" s="114" t="s">
        <v>230</v>
      </c>
    </row>
    <row r="48" spans="2:13" ht="30" customHeight="1">
      <c r="B48" s="129" t="s">
        <v>521</v>
      </c>
      <c r="C48" s="134" t="s">
        <v>613</v>
      </c>
      <c r="D48" s="114" t="s">
        <v>523</v>
      </c>
      <c r="E48" s="114" t="s">
        <v>614</v>
      </c>
      <c r="F48" s="129" t="s">
        <v>515</v>
      </c>
      <c r="G48" s="129" t="s">
        <v>228</v>
      </c>
      <c r="H48" s="129" t="s">
        <v>258</v>
      </c>
      <c r="I48" s="129" t="s">
        <v>515</v>
      </c>
      <c r="J48" s="114"/>
      <c r="K48" s="114"/>
      <c r="L48" s="114">
        <v>60</v>
      </c>
      <c r="M48" s="114" t="s">
        <v>230</v>
      </c>
    </row>
    <row r="49" spans="2:13" ht="30" customHeight="1">
      <c r="B49" s="129" t="s">
        <v>231</v>
      </c>
      <c r="C49" s="134" t="s">
        <v>615</v>
      </c>
      <c r="D49" s="114" t="s">
        <v>273</v>
      </c>
      <c r="E49" s="114" t="s">
        <v>616</v>
      </c>
      <c r="F49" s="129" t="s">
        <v>515</v>
      </c>
      <c r="G49" s="129" t="s">
        <v>228</v>
      </c>
      <c r="H49" s="129" t="s">
        <v>249</v>
      </c>
      <c r="I49" s="129" t="s">
        <v>515</v>
      </c>
      <c r="J49" s="114"/>
      <c r="K49" s="114"/>
      <c r="L49" s="114">
        <v>60</v>
      </c>
      <c r="M49" s="114" t="s">
        <v>230</v>
      </c>
    </row>
    <row r="50" spans="2:13" ht="30" customHeight="1">
      <c r="B50" s="129" t="s">
        <v>516</v>
      </c>
      <c r="C50" s="134" t="s">
        <v>617</v>
      </c>
      <c r="D50" s="114" t="s">
        <v>459</v>
      </c>
      <c r="E50" s="114" t="s">
        <v>618</v>
      </c>
      <c r="F50" s="129" t="s">
        <v>515</v>
      </c>
      <c r="G50" s="129" t="s">
        <v>228</v>
      </c>
      <c r="H50" s="129" t="s">
        <v>229</v>
      </c>
      <c r="I50" s="129" t="s">
        <v>515</v>
      </c>
      <c r="J50" s="114"/>
      <c r="K50" s="114"/>
      <c r="L50" s="114">
        <v>60</v>
      </c>
      <c r="M50" s="114" t="s">
        <v>230</v>
      </c>
    </row>
    <row r="51" spans="2:13" ht="30" customHeight="1">
      <c r="B51" s="129" t="s">
        <v>555</v>
      </c>
      <c r="C51" s="134" t="s">
        <v>619</v>
      </c>
      <c r="D51" s="114" t="s">
        <v>523</v>
      </c>
      <c r="E51" s="114" t="s">
        <v>620</v>
      </c>
      <c r="F51" s="129" t="s">
        <v>515</v>
      </c>
      <c r="G51" s="129" t="s">
        <v>228</v>
      </c>
      <c r="H51" s="129" t="s">
        <v>258</v>
      </c>
      <c r="I51" s="129" t="s">
        <v>515</v>
      </c>
      <c r="J51" s="114"/>
      <c r="K51" s="114"/>
      <c r="L51" s="114">
        <v>60</v>
      </c>
      <c r="M51" s="114" t="s">
        <v>230</v>
      </c>
    </row>
    <row r="52" spans="2:13" ht="30" customHeight="1">
      <c r="B52" s="129" t="s">
        <v>525</v>
      </c>
      <c r="C52" s="134" t="s">
        <v>621</v>
      </c>
      <c r="D52" s="114" t="s">
        <v>465</v>
      </c>
      <c r="E52" s="114" t="s">
        <v>622</v>
      </c>
      <c r="F52" s="129" t="s">
        <v>515</v>
      </c>
      <c r="G52" s="129" t="s">
        <v>228</v>
      </c>
      <c r="H52" s="129" t="s">
        <v>258</v>
      </c>
      <c r="I52" s="129" t="s">
        <v>515</v>
      </c>
      <c r="J52" s="114"/>
      <c r="K52" s="114"/>
      <c r="L52" s="114">
        <v>60</v>
      </c>
      <c r="M52" s="114" t="s">
        <v>230</v>
      </c>
    </row>
    <row r="53" spans="2:13" ht="30" customHeight="1">
      <c r="B53" s="129" t="s">
        <v>521</v>
      </c>
      <c r="C53" s="134" t="s">
        <v>623</v>
      </c>
      <c r="D53" s="114" t="s">
        <v>523</v>
      </c>
      <c r="E53" s="114" t="s">
        <v>624</v>
      </c>
      <c r="F53" s="129" t="s">
        <v>515</v>
      </c>
      <c r="G53" s="129" t="s">
        <v>228</v>
      </c>
      <c r="H53" s="129" t="s">
        <v>258</v>
      </c>
      <c r="I53" s="129" t="s">
        <v>515</v>
      </c>
      <c r="J53" s="114"/>
      <c r="K53" s="114"/>
      <c r="L53" s="114">
        <v>60</v>
      </c>
      <c r="M53" s="114" t="s">
        <v>230</v>
      </c>
    </row>
    <row r="54" spans="2:13" ht="30" customHeight="1">
      <c r="B54" s="129" t="s">
        <v>458</v>
      </c>
      <c r="C54" s="134" t="s">
        <v>625</v>
      </c>
      <c r="D54" s="114" t="s">
        <v>465</v>
      </c>
      <c r="E54" s="114" t="s">
        <v>626</v>
      </c>
      <c r="F54" s="129" t="s">
        <v>515</v>
      </c>
      <c r="G54" s="129" t="s">
        <v>228</v>
      </c>
      <c r="H54" s="114" t="s">
        <v>258</v>
      </c>
      <c r="I54" s="129" t="s">
        <v>515</v>
      </c>
      <c r="J54" s="114"/>
      <c r="K54" s="114"/>
      <c r="L54" s="114">
        <v>60</v>
      </c>
      <c r="M54" s="114" t="s">
        <v>230</v>
      </c>
    </row>
    <row r="55" spans="2:13" ht="30" customHeight="1">
      <c r="B55" s="129" t="s">
        <v>458</v>
      </c>
      <c r="C55" s="134" t="s">
        <v>627</v>
      </c>
      <c r="D55" s="114" t="s">
        <v>459</v>
      </c>
      <c r="E55" s="114" t="s">
        <v>628</v>
      </c>
      <c r="F55" s="129" t="s">
        <v>515</v>
      </c>
      <c r="G55" s="129" t="s">
        <v>228</v>
      </c>
      <c r="H55" s="114" t="s">
        <v>258</v>
      </c>
      <c r="I55" s="129" t="s">
        <v>515</v>
      </c>
      <c r="J55" s="114"/>
      <c r="K55" s="114"/>
      <c r="L55" s="114">
        <v>60</v>
      </c>
      <c r="M55" s="114" t="s">
        <v>230</v>
      </c>
    </row>
    <row r="56" spans="2:13" ht="30" customHeight="1">
      <c r="B56" s="129" t="s">
        <v>458</v>
      </c>
      <c r="C56" s="134" t="s">
        <v>629</v>
      </c>
      <c r="D56" s="114" t="s">
        <v>465</v>
      </c>
      <c r="E56" s="114" t="s">
        <v>630</v>
      </c>
      <c r="F56" s="129" t="s">
        <v>515</v>
      </c>
      <c r="G56" s="129" t="s">
        <v>228</v>
      </c>
      <c r="H56" s="114" t="s">
        <v>258</v>
      </c>
      <c r="I56" s="129" t="s">
        <v>515</v>
      </c>
      <c r="J56" s="114"/>
      <c r="K56" s="114"/>
      <c r="L56" s="114">
        <v>60</v>
      </c>
      <c r="M56" s="114" t="s">
        <v>230</v>
      </c>
    </row>
    <row r="57" spans="2:13" ht="30" customHeight="1">
      <c r="B57" s="129" t="s">
        <v>521</v>
      </c>
      <c r="C57" s="134" t="s">
        <v>631</v>
      </c>
      <c r="D57" s="114" t="s">
        <v>523</v>
      </c>
      <c r="E57" s="114" t="s">
        <v>632</v>
      </c>
      <c r="F57" s="129" t="s">
        <v>515</v>
      </c>
      <c r="G57" s="129" t="s">
        <v>228</v>
      </c>
      <c r="H57" s="129" t="s">
        <v>258</v>
      </c>
      <c r="I57" s="129" t="s">
        <v>515</v>
      </c>
      <c r="J57" s="114"/>
      <c r="K57" s="114"/>
      <c r="L57" s="114">
        <v>60</v>
      </c>
      <c r="M57" s="114" t="s">
        <v>230</v>
      </c>
    </row>
    <row r="58" spans="2:13" ht="30" customHeight="1">
      <c r="B58" s="129" t="s">
        <v>633</v>
      </c>
      <c r="C58" s="134" t="s">
        <v>634</v>
      </c>
      <c r="D58" s="114" t="s">
        <v>635</v>
      </c>
      <c r="E58" s="114" t="s">
        <v>636</v>
      </c>
      <c r="F58" s="129" t="s">
        <v>515</v>
      </c>
      <c r="G58" s="129" t="s">
        <v>228</v>
      </c>
      <c r="H58" s="129" t="s">
        <v>258</v>
      </c>
      <c r="I58" s="129" t="s">
        <v>515</v>
      </c>
      <c r="J58" s="114"/>
      <c r="K58" s="114"/>
      <c r="L58" s="114">
        <v>60</v>
      </c>
      <c r="M58" s="114" t="s">
        <v>230</v>
      </c>
    </row>
    <row r="59" spans="2:13" ht="30" customHeight="1">
      <c r="B59" s="129" t="s">
        <v>521</v>
      </c>
      <c r="C59" s="134" t="s">
        <v>637</v>
      </c>
      <c r="D59" s="114" t="s">
        <v>545</v>
      </c>
      <c r="E59" s="114" t="s">
        <v>638</v>
      </c>
      <c r="F59" s="129" t="s">
        <v>515</v>
      </c>
      <c r="G59" s="129" t="s">
        <v>228</v>
      </c>
      <c r="H59" s="129" t="s">
        <v>258</v>
      </c>
      <c r="I59" s="129" t="s">
        <v>515</v>
      </c>
      <c r="J59" s="114"/>
      <c r="K59" s="114"/>
      <c r="L59" s="114">
        <v>60</v>
      </c>
      <c r="M59" s="114" t="s">
        <v>230</v>
      </c>
    </row>
    <row r="60" spans="2:13" ht="30" customHeight="1">
      <c r="B60" s="129" t="s">
        <v>521</v>
      </c>
      <c r="C60" s="134" t="s">
        <v>639</v>
      </c>
      <c r="D60" s="114" t="s">
        <v>545</v>
      </c>
      <c r="E60" s="114" t="s">
        <v>640</v>
      </c>
      <c r="F60" s="129" t="s">
        <v>515</v>
      </c>
      <c r="G60" s="129" t="s">
        <v>228</v>
      </c>
      <c r="H60" s="129" t="s">
        <v>258</v>
      </c>
      <c r="I60" s="129" t="s">
        <v>515</v>
      </c>
      <c r="J60" s="114"/>
      <c r="K60" s="114"/>
      <c r="L60" s="114">
        <v>60</v>
      </c>
      <c r="M60" s="114" t="s">
        <v>230</v>
      </c>
    </row>
    <row r="61" spans="2:13" ht="30" customHeight="1">
      <c r="B61" s="129" t="s">
        <v>525</v>
      </c>
      <c r="C61" s="134" t="s">
        <v>641</v>
      </c>
      <c r="D61" s="114" t="s">
        <v>465</v>
      </c>
      <c r="E61" s="114" t="s">
        <v>642</v>
      </c>
      <c r="F61" s="129" t="s">
        <v>515</v>
      </c>
      <c r="G61" s="129" t="s">
        <v>228</v>
      </c>
      <c r="H61" s="129" t="s">
        <v>258</v>
      </c>
      <c r="I61" s="129" t="s">
        <v>515</v>
      </c>
      <c r="J61" s="114"/>
      <c r="K61" s="114"/>
      <c r="L61" s="114">
        <v>60</v>
      </c>
      <c r="M61" s="114" t="s">
        <v>230</v>
      </c>
    </row>
    <row r="62" spans="2:13" ht="30" customHeight="1">
      <c r="B62" s="129" t="s">
        <v>525</v>
      </c>
      <c r="C62" s="134" t="s">
        <v>643</v>
      </c>
      <c r="D62" s="114" t="s">
        <v>459</v>
      </c>
      <c r="E62" s="114" t="s">
        <v>644</v>
      </c>
      <c r="F62" s="129" t="s">
        <v>515</v>
      </c>
      <c r="G62" s="129" t="s">
        <v>228</v>
      </c>
      <c r="H62" s="129" t="s">
        <v>258</v>
      </c>
      <c r="I62" s="129" t="s">
        <v>515</v>
      </c>
      <c r="J62" s="114"/>
      <c r="K62" s="114"/>
      <c r="L62" s="114">
        <v>60</v>
      </c>
      <c r="M62" s="114" t="s">
        <v>230</v>
      </c>
    </row>
    <row r="63" spans="2:13" ht="30" customHeight="1">
      <c r="B63" s="129" t="s">
        <v>530</v>
      </c>
      <c r="C63" s="134" t="s">
        <v>645</v>
      </c>
      <c r="D63" s="114" t="s">
        <v>532</v>
      </c>
      <c r="E63" s="114" t="s">
        <v>646</v>
      </c>
      <c r="F63" s="129" t="s">
        <v>515</v>
      </c>
      <c r="G63" s="129" t="s">
        <v>228</v>
      </c>
      <c r="H63" s="114" t="s">
        <v>258</v>
      </c>
      <c r="I63" s="129" t="s">
        <v>515</v>
      </c>
      <c r="J63" s="114"/>
      <c r="K63" s="114"/>
      <c r="L63" s="114">
        <v>60</v>
      </c>
      <c r="M63" s="114" t="s">
        <v>230</v>
      </c>
    </row>
    <row r="64" spans="2:13" ht="30" customHeight="1">
      <c r="B64" s="129" t="s">
        <v>516</v>
      </c>
      <c r="C64" s="134" t="s">
        <v>647</v>
      </c>
      <c r="D64" s="114" t="s">
        <v>465</v>
      </c>
      <c r="E64" s="114" t="s">
        <v>569</v>
      </c>
      <c r="F64" s="129" t="s">
        <v>515</v>
      </c>
      <c r="G64" s="129" t="s">
        <v>228</v>
      </c>
      <c r="H64" s="129" t="s">
        <v>229</v>
      </c>
      <c r="I64" s="129" t="s">
        <v>515</v>
      </c>
      <c r="J64" s="114"/>
      <c r="K64" s="114"/>
      <c r="L64" s="114">
        <v>60</v>
      </c>
      <c r="M64" s="114" t="s">
        <v>230</v>
      </c>
    </row>
    <row r="65" spans="2:13" ht="30" customHeight="1">
      <c r="B65" s="129" t="s">
        <v>525</v>
      </c>
      <c r="C65" s="134" t="s">
        <v>648</v>
      </c>
      <c r="D65" s="114" t="s">
        <v>459</v>
      </c>
      <c r="E65" s="114" t="s">
        <v>649</v>
      </c>
      <c r="F65" s="129" t="s">
        <v>515</v>
      </c>
      <c r="G65" s="129" t="s">
        <v>228</v>
      </c>
      <c r="H65" s="129" t="s">
        <v>258</v>
      </c>
      <c r="I65" s="129" t="s">
        <v>515</v>
      </c>
      <c r="J65" s="114"/>
      <c r="K65" s="114"/>
      <c r="L65" s="114">
        <v>60</v>
      </c>
      <c r="M65" s="114" t="s">
        <v>230</v>
      </c>
    </row>
    <row r="66" spans="2:13" ht="30" customHeight="1">
      <c r="B66" s="129" t="s">
        <v>231</v>
      </c>
      <c r="C66" s="134" t="s">
        <v>650</v>
      </c>
      <c r="D66" s="114" t="s">
        <v>273</v>
      </c>
      <c r="E66" s="114" t="s">
        <v>651</v>
      </c>
      <c r="F66" s="129" t="s">
        <v>515</v>
      </c>
      <c r="G66" s="129" t="s">
        <v>228</v>
      </c>
      <c r="H66" s="129" t="s">
        <v>249</v>
      </c>
      <c r="I66" s="129" t="s">
        <v>515</v>
      </c>
      <c r="J66" s="114"/>
      <c r="K66" s="114"/>
      <c r="L66" s="114">
        <v>60</v>
      </c>
      <c r="M66" s="114" t="s">
        <v>230</v>
      </c>
    </row>
    <row r="67" spans="2:13" ht="30" customHeight="1">
      <c r="B67" s="129" t="s">
        <v>652</v>
      </c>
      <c r="C67" s="134" t="s">
        <v>653</v>
      </c>
      <c r="D67" s="114" t="s">
        <v>654</v>
      </c>
      <c r="E67" s="114" t="s">
        <v>655</v>
      </c>
      <c r="F67" s="129" t="s">
        <v>515</v>
      </c>
      <c r="G67" s="129" t="s">
        <v>228</v>
      </c>
      <c r="H67" s="114" t="s">
        <v>258</v>
      </c>
      <c r="I67" s="129" t="s">
        <v>515</v>
      </c>
      <c r="J67" s="114"/>
      <c r="K67" s="114"/>
      <c r="L67" s="114">
        <v>60</v>
      </c>
      <c r="M67" s="114" t="s">
        <v>230</v>
      </c>
    </row>
    <row r="68" spans="2:13" ht="30" customHeight="1">
      <c r="B68" s="129" t="s">
        <v>458</v>
      </c>
      <c r="C68" s="134" t="s">
        <v>656</v>
      </c>
      <c r="D68" s="114" t="s">
        <v>465</v>
      </c>
      <c r="E68" s="114" t="s">
        <v>657</v>
      </c>
      <c r="F68" s="129" t="s">
        <v>515</v>
      </c>
      <c r="G68" s="129" t="s">
        <v>228</v>
      </c>
      <c r="H68" s="114" t="s">
        <v>258</v>
      </c>
      <c r="I68" s="129" t="s">
        <v>515</v>
      </c>
      <c r="J68" s="114"/>
      <c r="K68" s="114"/>
      <c r="L68" s="114">
        <v>60</v>
      </c>
      <c r="M68" s="114" t="s">
        <v>230</v>
      </c>
    </row>
    <row r="69" spans="2:13" ht="30" customHeight="1">
      <c r="B69" s="129" t="s">
        <v>458</v>
      </c>
      <c r="C69" s="134" t="s">
        <v>658</v>
      </c>
      <c r="D69" s="114" t="s">
        <v>459</v>
      </c>
      <c r="E69" s="114" t="s">
        <v>659</v>
      </c>
      <c r="F69" s="129" t="s">
        <v>515</v>
      </c>
      <c r="G69" s="129" t="s">
        <v>228</v>
      </c>
      <c r="H69" s="114" t="s">
        <v>258</v>
      </c>
      <c r="I69" s="129" t="s">
        <v>515</v>
      </c>
      <c r="J69" s="114"/>
      <c r="K69" s="114"/>
      <c r="L69" s="114">
        <v>60</v>
      </c>
      <c r="M69" s="114" t="s">
        <v>230</v>
      </c>
    </row>
    <row r="70" spans="2:13" ht="30" customHeight="1">
      <c r="B70" s="129" t="s">
        <v>525</v>
      </c>
      <c r="C70" s="134" t="s">
        <v>660</v>
      </c>
      <c r="D70" s="114" t="s">
        <v>459</v>
      </c>
      <c r="E70" s="114" t="s">
        <v>541</v>
      </c>
      <c r="F70" s="129" t="s">
        <v>515</v>
      </c>
      <c r="G70" s="129" t="s">
        <v>228</v>
      </c>
      <c r="H70" s="129" t="s">
        <v>258</v>
      </c>
      <c r="I70" s="129" t="s">
        <v>515</v>
      </c>
      <c r="J70" s="114"/>
      <c r="K70" s="114"/>
      <c r="L70" s="114">
        <v>60</v>
      </c>
      <c r="M70" s="114" t="s">
        <v>230</v>
      </c>
    </row>
    <row r="71" spans="2:13" ht="30" customHeight="1">
      <c r="B71" s="129" t="s">
        <v>525</v>
      </c>
      <c r="C71" s="134" t="s">
        <v>661</v>
      </c>
      <c r="D71" s="114" t="s">
        <v>465</v>
      </c>
      <c r="E71" s="114" t="s">
        <v>662</v>
      </c>
      <c r="F71" s="129" t="s">
        <v>515</v>
      </c>
      <c r="G71" s="129" t="s">
        <v>228</v>
      </c>
      <c r="H71" s="129" t="s">
        <v>258</v>
      </c>
      <c r="I71" s="129" t="s">
        <v>515</v>
      </c>
      <c r="J71" s="114"/>
      <c r="K71" s="114"/>
      <c r="L71" s="114">
        <v>60</v>
      </c>
      <c r="M71" s="114" t="s">
        <v>230</v>
      </c>
    </row>
    <row r="72" spans="2:13" ht="30" customHeight="1">
      <c r="B72" s="129" t="s">
        <v>530</v>
      </c>
      <c r="C72" s="134" t="s">
        <v>663</v>
      </c>
      <c r="D72" s="114" t="s">
        <v>532</v>
      </c>
      <c r="E72" s="114" t="s">
        <v>664</v>
      </c>
      <c r="F72" s="129" t="s">
        <v>515</v>
      </c>
      <c r="G72" s="129" t="s">
        <v>228</v>
      </c>
      <c r="H72" s="114" t="s">
        <v>258</v>
      </c>
      <c r="I72" s="129" t="s">
        <v>515</v>
      </c>
      <c r="J72" s="114"/>
      <c r="K72" s="114"/>
      <c r="L72" s="114">
        <v>60</v>
      </c>
      <c r="M72" s="114" t="s">
        <v>230</v>
      </c>
    </row>
    <row r="73" spans="2:13" ht="30" customHeight="1">
      <c r="B73" s="129" t="s">
        <v>516</v>
      </c>
      <c r="C73" s="134" t="s">
        <v>665</v>
      </c>
      <c r="D73" s="114" t="s">
        <v>459</v>
      </c>
      <c r="E73" s="114" t="s">
        <v>666</v>
      </c>
      <c r="F73" s="129" t="s">
        <v>515</v>
      </c>
      <c r="G73" s="129" t="s">
        <v>228</v>
      </c>
      <c r="H73" s="129" t="s">
        <v>229</v>
      </c>
      <c r="I73" s="129" t="s">
        <v>515</v>
      </c>
      <c r="J73" s="114"/>
      <c r="K73" s="114"/>
      <c r="L73" s="114">
        <v>60</v>
      </c>
      <c r="M73" s="114" t="s">
        <v>230</v>
      </c>
    </row>
    <row r="74" spans="2:13" ht="30" customHeight="1">
      <c r="B74" s="129" t="s">
        <v>458</v>
      </c>
      <c r="C74" s="134" t="s">
        <v>667</v>
      </c>
      <c r="D74" s="114" t="s">
        <v>459</v>
      </c>
      <c r="E74" s="114" t="s">
        <v>668</v>
      </c>
      <c r="F74" s="129" t="s">
        <v>515</v>
      </c>
      <c r="G74" s="129" t="s">
        <v>228</v>
      </c>
      <c r="H74" s="114" t="s">
        <v>258</v>
      </c>
      <c r="I74" s="129" t="s">
        <v>515</v>
      </c>
      <c r="J74" s="114"/>
      <c r="K74" s="114"/>
      <c r="L74" s="114">
        <v>60</v>
      </c>
      <c r="M74" s="114" t="s">
        <v>230</v>
      </c>
    </row>
    <row r="75" spans="2:13" ht="30" customHeight="1">
      <c r="B75" s="129" t="s">
        <v>458</v>
      </c>
      <c r="C75" s="134" t="s">
        <v>669</v>
      </c>
      <c r="D75" s="114" t="s">
        <v>465</v>
      </c>
      <c r="E75" s="114" t="s">
        <v>670</v>
      </c>
      <c r="F75" s="129" t="s">
        <v>515</v>
      </c>
      <c r="G75" s="129" t="s">
        <v>228</v>
      </c>
      <c r="H75" s="114" t="s">
        <v>258</v>
      </c>
      <c r="I75" s="129" t="s">
        <v>515</v>
      </c>
      <c r="J75" s="114"/>
      <c r="K75" s="114"/>
      <c r="L75" s="114">
        <v>60</v>
      </c>
      <c r="M75" s="114" t="s">
        <v>230</v>
      </c>
    </row>
    <row r="76" spans="2:13" ht="30" customHeight="1">
      <c r="B76" s="114" t="s">
        <v>362</v>
      </c>
      <c r="C76" s="134" t="s">
        <v>671</v>
      </c>
      <c r="D76" s="114" t="s">
        <v>672</v>
      </c>
      <c r="E76" s="114" t="s">
        <v>673</v>
      </c>
      <c r="F76" s="129" t="s">
        <v>515</v>
      </c>
      <c r="G76" s="129" t="s">
        <v>228</v>
      </c>
      <c r="H76" s="129" t="s">
        <v>229</v>
      </c>
      <c r="I76" s="129" t="s">
        <v>515</v>
      </c>
      <c r="J76" s="114"/>
      <c r="K76" s="114"/>
      <c r="L76" s="114">
        <v>60</v>
      </c>
      <c r="M76" s="114" t="s">
        <v>230</v>
      </c>
    </row>
    <row r="77" spans="2:13" ht="30" customHeight="1">
      <c r="B77" s="129" t="s">
        <v>458</v>
      </c>
      <c r="C77" s="134" t="s">
        <v>674</v>
      </c>
      <c r="D77" s="114" t="s">
        <v>459</v>
      </c>
      <c r="E77" s="114" t="s">
        <v>498</v>
      </c>
      <c r="F77" s="129" t="s">
        <v>515</v>
      </c>
      <c r="G77" s="129" t="s">
        <v>228</v>
      </c>
      <c r="H77" s="114" t="s">
        <v>258</v>
      </c>
      <c r="I77" s="129" t="s">
        <v>515</v>
      </c>
      <c r="J77" s="114"/>
      <c r="K77" s="114"/>
      <c r="L77" s="114">
        <v>60</v>
      </c>
      <c r="M77" s="114" t="s">
        <v>230</v>
      </c>
    </row>
    <row r="78" spans="2:13" ht="30" customHeight="1">
      <c r="B78" s="129" t="s">
        <v>231</v>
      </c>
      <c r="C78" s="134" t="s">
        <v>675</v>
      </c>
      <c r="D78" s="114" t="s">
        <v>233</v>
      </c>
      <c r="E78" s="114" t="s">
        <v>676</v>
      </c>
      <c r="F78" s="129" t="s">
        <v>515</v>
      </c>
      <c r="G78" s="129" t="s">
        <v>228</v>
      </c>
      <c r="H78" s="129" t="s">
        <v>554</v>
      </c>
      <c r="I78" s="129" t="s">
        <v>515</v>
      </c>
      <c r="J78" s="114"/>
      <c r="K78" s="114"/>
      <c r="L78" s="114">
        <v>60</v>
      </c>
      <c r="M78" s="114" t="s">
        <v>230</v>
      </c>
    </row>
    <row r="79" spans="2:13" ht="30" customHeight="1">
      <c r="B79" s="129" t="s">
        <v>458</v>
      </c>
      <c r="C79" s="134" t="s">
        <v>677</v>
      </c>
      <c r="D79" s="114" t="s">
        <v>465</v>
      </c>
      <c r="E79" s="114" t="s">
        <v>678</v>
      </c>
      <c r="F79" s="129" t="s">
        <v>515</v>
      </c>
      <c r="G79" s="129" t="s">
        <v>228</v>
      </c>
      <c r="H79" s="114" t="s">
        <v>258</v>
      </c>
      <c r="I79" s="129" t="s">
        <v>515</v>
      </c>
      <c r="J79" s="114"/>
      <c r="K79" s="114"/>
      <c r="L79" s="114">
        <v>60</v>
      </c>
      <c r="M79" s="114" t="s">
        <v>230</v>
      </c>
    </row>
    <row r="80" spans="2:13" ht="30" customHeight="1">
      <c r="B80" s="129" t="s">
        <v>231</v>
      </c>
      <c r="C80" s="134" t="s">
        <v>679</v>
      </c>
      <c r="D80" s="114" t="s">
        <v>273</v>
      </c>
      <c r="E80" s="114" t="s">
        <v>680</v>
      </c>
      <c r="F80" s="129" t="s">
        <v>515</v>
      </c>
      <c r="G80" s="129" t="s">
        <v>228</v>
      </c>
      <c r="H80" s="129" t="s">
        <v>249</v>
      </c>
      <c r="I80" s="129" t="s">
        <v>515</v>
      </c>
      <c r="J80" s="114"/>
      <c r="K80" s="114"/>
      <c r="L80" s="114">
        <v>60</v>
      </c>
      <c r="M80" s="114" t="s">
        <v>230</v>
      </c>
    </row>
    <row r="81" spans="2:13" ht="30" customHeight="1">
      <c r="B81" s="129" t="s">
        <v>458</v>
      </c>
      <c r="C81" s="134" t="s">
        <v>681</v>
      </c>
      <c r="D81" s="114" t="s">
        <v>459</v>
      </c>
      <c r="E81" s="114" t="s">
        <v>682</v>
      </c>
      <c r="F81" s="129" t="s">
        <v>515</v>
      </c>
      <c r="G81" s="129" t="s">
        <v>228</v>
      </c>
      <c r="H81" s="114" t="s">
        <v>258</v>
      </c>
      <c r="I81" s="129" t="s">
        <v>515</v>
      </c>
      <c r="J81" s="114"/>
      <c r="K81" s="114"/>
      <c r="L81" s="114">
        <v>60</v>
      </c>
      <c r="M81" s="114" t="s">
        <v>230</v>
      </c>
    </row>
    <row r="82" spans="2:13" ht="30" customHeight="1">
      <c r="B82" s="129" t="s">
        <v>458</v>
      </c>
      <c r="C82" s="134" t="s">
        <v>683</v>
      </c>
      <c r="D82" s="114" t="s">
        <v>465</v>
      </c>
      <c r="E82" s="114" t="s">
        <v>684</v>
      </c>
      <c r="F82" s="129" t="s">
        <v>515</v>
      </c>
      <c r="G82" s="129" t="s">
        <v>228</v>
      </c>
      <c r="H82" s="114" t="s">
        <v>258</v>
      </c>
      <c r="I82" s="129" t="s">
        <v>515</v>
      </c>
      <c r="J82" s="114"/>
      <c r="K82" s="114"/>
      <c r="L82" s="114">
        <v>60</v>
      </c>
      <c r="M82" s="114" t="s">
        <v>230</v>
      </c>
    </row>
    <row r="83" spans="2:13" ht="30" customHeight="1">
      <c r="B83" s="129" t="s">
        <v>633</v>
      </c>
      <c r="C83" s="134" t="s">
        <v>685</v>
      </c>
      <c r="D83" s="114" t="s">
        <v>686</v>
      </c>
      <c r="E83" s="114" t="s">
        <v>687</v>
      </c>
      <c r="F83" s="129" t="s">
        <v>515</v>
      </c>
      <c r="G83" s="129" t="s">
        <v>228</v>
      </c>
      <c r="H83" s="129" t="s">
        <v>258</v>
      </c>
      <c r="I83" s="129" t="s">
        <v>515</v>
      </c>
      <c r="J83" s="114"/>
      <c r="K83" s="114"/>
      <c r="L83" s="114">
        <v>60</v>
      </c>
      <c r="M83" s="114" t="s">
        <v>230</v>
      </c>
    </row>
    <row r="84" spans="2:13" ht="30" customHeight="1">
      <c r="B84" s="129" t="s">
        <v>525</v>
      </c>
      <c r="C84" s="134" t="s">
        <v>688</v>
      </c>
      <c r="D84" s="114" t="s">
        <v>459</v>
      </c>
      <c r="E84" s="114" t="s">
        <v>689</v>
      </c>
      <c r="F84" s="129" t="s">
        <v>515</v>
      </c>
      <c r="G84" s="129" t="s">
        <v>228</v>
      </c>
      <c r="H84" s="129" t="s">
        <v>258</v>
      </c>
      <c r="I84" s="129" t="s">
        <v>515</v>
      </c>
      <c r="J84" s="114"/>
      <c r="K84" s="114"/>
      <c r="L84" s="114">
        <v>60</v>
      </c>
      <c r="M84" s="114" t="s">
        <v>230</v>
      </c>
    </row>
    <row r="85" spans="2:13" ht="30" customHeight="1">
      <c r="B85" s="129" t="s">
        <v>525</v>
      </c>
      <c r="C85" s="134" t="s">
        <v>690</v>
      </c>
      <c r="D85" s="114" t="s">
        <v>459</v>
      </c>
      <c r="E85" s="114" t="s">
        <v>691</v>
      </c>
      <c r="F85" s="129" t="s">
        <v>515</v>
      </c>
      <c r="G85" s="129" t="s">
        <v>228</v>
      </c>
      <c r="H85" s="129" t="s">
        <v>258</v>
      </c>
      <c r="I85" s="129" t="s">
        <v>515</v>
      </c>
      <c r="J85" s="114"/>
      <c r="K85" s="114"/>
      <c r="L85" s="114">
        <v>60</v>
      </c>
      <c r="M85" s="114" t="s">
        <v>230</v>
      </c>
    </row>
    <row r="86" spans="2:13" ht="30" customHeight="1">
      <c r="B86" s="129" t="s">
        <v>525</v>
      </c>
      <c r="C86" s="134" t="s">
        <v>692</v>
      </c>
      <c r="D86" s="114" t="s">
        <v>465</v>
      </c>
      <c r="E86" s="114" t="s">
        <v>693</v>
      </c>
      <c r="F86" s="129" t="s">
        <v>515</v>
      </c>
      <c r="G86" s="129" t="s">
        <v>228</v>
      </c>
      <c r="H86" s="129" t="s">
        <v>258</v>
      </c>
      <c r="I86" s="129" t="s">
        <v>515</v>
      </c>
      <c r="J86" s="114"/>
      <c r="K86" s="114"/>
      <c r="L86" s="114">
        <v>60</v>
      </c>
      <c r="M86" s="114" t="s">
        <v>230</v>
      </c>
    </row>
    <row r="87" spans="2:13" ht="30" customHeight="1">
      <c r="B87" s="129" t="s">
        <v>458</v>
      </c>
      <c r="C87" s="134" t="s">
        <v>694</v>
      </c>
      <c r="D87" s="114" t="s">
        <v>465</v>
      </c>
      <c r="E87" s="114" t="s">
        <v>695</v>
      </c>
      <c r="F87" s="129" t="s">
        <v>515</v>
      </c>
      <c r="G87" s="129" t="s">
        <v>228</v>
      </c>
      <c r="H87" s="114" t="s">
        <v>258</v>
      </c>
      <c r="I87" s="129" t="s">
        <v>515</v>
      </c>
      <c r="J87" s="114"/>
      <c r="K87" s="114"/>
      <c r="L87" s="114">
        <v>60</v>
      </c>
      <c r="M87" s="114" t="s">
        <v>230</v>
      </c>
    </row>
    <row r="88" spans="2:13" ht="30" customHeight="1">
      <c r="B88" s="129" t="s">
        <v>555</v>
      </c>
      <c r="C88" s="134" t="s">
        <v>696</v>
      </c>
      <c r="D88" s="114" t="s">
        <v>523</v>
      </c>
      <c r="E88" s="114" t="s">
        <v>697</v>
      </c>
      <c r="F88" s="129" t="s">
        <v>515</v>
      </c>
      <c r="G88" s="129" t="s">
        <v>228</v>
      </c>
      <c r="H88" s="129" t="s">
        <v>258</v>
      </c>
      <c r="I88" s="129" t="s">
        <v>515</v>
      </c>
      <c r="J88" s="114"/>
      <c r="K88" s="114"/>
      <c r="L88" s="114">
        <v>60</v>
      </c>
      <c r="M88" s="114" t="s">
        <v>230</v>
      </c>
    </row>
    <row r="89" spans="2:13" ht="30" customHeight="1">
      <c r="B89" s="129" t="s">
        <v>516</v>
      </c>
      <c r="C89" s="134" t="s">
        <v>698</v>
      </c>
      <c r="D89" s="114" t="s">
        <v>465</v>
      </c>
      <c r="E89" s="114" t="s">
        <v>699</v>
      </c>
      <c r="F89" s="129" t="s">
        <v>515</v>
      </c>
      <c r="G89" s="129" t="s">
        <v>228</v>
      </c>
      <c r="H89" s="129" t="s">
        <v>229</v>
      </c>
      <c r="I89" s="129" t="s">
        <v>515</v>
      </c>
      <c r="J89" s="114"/>
      <c r="K89" s="114"/>
      <c r="L89" s="114">
        <v>60</v>
      </c>
      <c r="M89" s="114" t="s">
        <v>230</v>
      </c>
    </row>
    <row r="90" spans="2:13" ht="30" customHeight="1">
      <c r="B90" s="129" t="s">
        <v>231</v>
      </c>
      <c r="C90" s="134" t="s">
        <v>700</v>
      </c>
      <c r="D90" s="114" t="s">
        <v>233</v>
      </c>
      <c r="E90" s="114" t="s">
        <v>368</v>
      </c>
      <c r="F90" s="129" t="s">
        <v>515</v>
      </c>
      <c r="G90" s="129" t="s">
        <v>228</v>
      </c>
      <c r="H90" s="129" t="s">
        <v>554</v>
      </c>
      <c r="I90" s="129" t="s">
        <v>515</v>
      </c>
      <c r="J90" s="114"/>
      <c r="K90" s="114"/>
      <c r="L90" s="114">
        <v>60</v>
      </c>
      <c r="M90" s="114" t="s">
        <v>230</v>
      </c>
    </row>
    <row r="91" spans="2:13" ht="30" customHeight="1">
      <c r="B91" s="129" t="s">
        <v>525</v>
      </c>
      <c r="C91" s="134" t="s">
        <v>701</v>
      </c>
      <c r="D91" s="114" t="s">
        <v>465</v>
      </c>
      <c r="E91" s="114" t="s">
        <v>702</v>
      </c>
      <c r="F91" s="129" t="s">
        <v>515</v>
      </c>
      <c r="G91" s="129" t="s">
        <v>228</v>
      </c>
      <c r="H91" s="129" t="s">
        <v>258</v>
      </c>
      <c r="I91" s="129" t="s">
        <v>515</v>
      </c>
      <c r="J91" s="114"/>
      <c r="K91" s="114"/>
      <c r="L91" s="114">
        <v>60</v>
      </c>
      <c r="M91" s="114" t="s">
        <v>230</v>
      </c>
    </row>
    <row r="92" spans="2:13" ht="30" customHeight="1">
      <c r="B92" s="129" t="s">
        <v>521</v>
      </c>
      <c r="C92" s="134" t="s">
        <v>703</v>
      </c>
      <c r="D92" s="114" t="s">
        <v>523</v>
      </c>
      <c r="E92" s="114" t="s">
        <v>704</v>
      </c>
      <c r="F92" s="129" t="s">
        <v>515</v>
      </c>
      <c r="G92" s="129" t="s">
        <v>228</v>
      </c>
      <c r="H92" s="129" t="s">
        <v>258</v>
      </c>
      <c r="I92" s="129" t="s">
        <v>515</v>
      </c>
      <c r="J92" s="114"/>
      <c r="K92" s="114"/>
      <c r="L92" s="114">
        <v>60</v>
      </c>
      <c r="M92" s="114" t="s">
        <v>230</v>
      </c>
    </row>
    <row r="93" spans="2:13" ht="30" customHeight="1">
      <c r="B93" s="129" t="s">
        <v>516</v>
      </c>
      <c r="C93" s="134" t="s">
        <v>705</v>
      </c>
      <c r="D93" s="114" t="s">
        <v>459</v>
      </c>
      <c r="E93" s="114" t="s">
        <v>706</v>
      </c>
      <c r="F93" s="129" t="s">
        <v>515</v>
      </c>
      <c r="G93" s="129" t="s">
        <v>228</v>
      </c>
      <c r="H93" s="129" t="s">
        <v>229</v>
      </c>
      <c r="I93" s="129" t="s">
        <v>515</v>
      </c>
      <c r="J93" s="114"/>
      <c r="K93" s="114"/>
      <c r="L93" s="114">
        <v>60</v>
      </c>
      <c r="M93" s="114" t="s">
        <v>230</v>
      </c>
    </row>
    <row r="94" spans="2:13" ht="30" customHeight="1">
      <c r="B94" s="129" t="s">
        <v>521</v>
      </c>
      <c r="C94" s="134" t="s">
        <v>707</v>
      </c>
      <c r="D94" s="114" t="s">
        <v>523</v>
      </c>
      <c r="E94" s="114" t="s">
        <v>571</v>
      </c>
      <c r="F94" s="129" t="s">
        <v>515</v>
      </c>
      <c r="G94" s="129" t="s">
        <v>228</v>
      </c>
      <c r="H94" s="129" t="s">
        <v>258</v>
      </c>
      <c r="I94" s="129" t="s">
        <v>515</v>
      </c>
      <c r="J94" s="114"/>
      <c r="K94" s="114"/>
      <c r="L94" s="114">
        <v>60</v>
      </c>
      <c r="M94" s="114" t="s">
        <v>230</v>
      </c>
    </row>
    <row r="95" spans="2:13" ht="30" customHeight="1">
      <c r="B95" s="129" t="s">
        <v>458</v>
      </c>
      <c r="C95" s="134" t="s">
        <v>708</v>
      </c>
      <c r="D95" s="114" t="s">
        <v>459</v>
      </c>
      <c r="E95" s="114" t="s">
        <v>709</v>
      </c>
      <c r="F95" s="129" t="s">
        <v>515</v>
      </c>
      <c r="G95" s="129" t="s">
        <v>228</v>
      </c>
      <c r="H95" s="114" t="s">
        <v>258</v>
      </c>
      <c r="I95" s="129" t="s">
        <v>515</v>
      </c>
      <c r="J95" s="114"/>
      <c r="K95" s="114"/>
      <c r="L95" s="114">
        <v>60</v>
      </c>
      <c r="M95" s="114" t="s">
        <v>230</v>
      </c>
    </row>
    <row r="96" spans="2:13" ht="30" customHeight="1">
      <c r="B96" s="129" t="s">
        <v>231</v>
      </c>
      <c r="C96" s="134" t="s">
        <v>710</v>
      </c>
      <c r="D96" s="114" t="s">
        <v>233</v>
      </c>
      <c r="E96" s="114" t="s">
        <v>711</v>
      </c>
      <c r="F96" s="129" t="s">
        <v>515</v>
      </c>
      <c r="G96" s="129" t="s">
        <v>228</v>
      </c>
      <c r="H96" s="129" t="s">
        <v>554</v>
      </c>
      <c r="I96" s="129" t="s">
        <v>515</v>
      </c>
      <c r="J96" s="114"/>
      <c r="K96" s="114"/>
      <c r="L96" s="114">
        <v>60</v>
      </c>
      <c r="M96" s="114" t="s">
        <v>230</v>
      </c>
    </row>
    <row r="97" spans="2:13" ht="30" customHeight="1">
      <c r="B97" s="129" t="s">
        <v>555</v>
      </c>
      <c r="C97" s="134" t="s">
        <v>712</v>
      </c>
      <c r="D97" s="114" t="s">
        <v>523</v>
      </c>
      <c r="E97" s="114" t="s">
        <v>713</v>
      </c>
      <c r="F97" s="129" t="s">
        <v>515</v>
      </c>
      <c r="G97" s="129" t="s">
        <v>228</v>
      </c>
      <c r="H97" s="129" t="s">
        <v>258</v>
      </c>
      <c r="I97" s="129" t="s">
        <v>515</v>
      </c>
      <c r="J97" s="114"/>
      <c r="K97" s="114"/>
      <c r="L97" s="114">
        <v>60</v>
      </c>
      <c r="M97" s="114" t="s">
        <v>230</v>
      </c>
    </row>
    <row r="98" spans="2:13" ht="30" customHeight="1">
      <c r="B98" s="129" t="s">
        <v>525</v>
      </c>
      <c r="C98" s="134" t="s">
        <v>714</v>
      </c>
      <c r="D98" s="114" t="s">
        <v>459</v>
      </c>
      <c r="E98" s="114" t="s">
        <v>715</v>
      </c>
      <c r="F98" s="129" t="s">
        <v>515</v>
      </c>
      <c r="G98" s="129" t="s">
        <v>228</v>
      </c>
      <c r="H98" s="129" t="s">
        <v>258</v>
      </c>
      <c r="I98" s="129" t="s">
        <v>515</v>
      </c>
      <c r="J98" s="114"/>
      <c r="K98" s="114"/>
      <c r="L98" s="114">
        <v>60</v>
      </c>
      <c r="M98" s="114" t="s">
        <v>230</v>
      </c>
    </row>
    <row r="99" spans="2:13" ht="30" customHeight="1">
      <c r="B99" s="129" t="s">
        <v>525</v>
      </c>
      <c r="C99" s="134" t="s">
        <v>716</v>
      </c>
      <c r="D99" s="114" t="s">
        <v>465</v>
      </c>
      <c r="E99" s="114" t="s">
        <v>717</v>
      </c>
      <c r="F99" s="129" t="s">
        <v>515</v>
      </c>
      <c r="G99" s="129" t="s">
        <v>228</v>
      </c>
      <c r="H99" s="129" t="s">
        <v>258</v>
      </c>
      <c r="I99" s="129" t="s">
        <v>515</v>
      </c>
      <c r="J99" s="114"/>
      <c r="K99" s="114"/>
      <c r="L99" s="114">
        <v>60</v>
      </c>
      <c r="M99" s="114" t="s">
        <v>230</v>
      </c>
    </row>
    <row r="100" spans="2:13" ht="30" customHeight="1">
      <c r="B100" s="129" t="s">
        <v>231</v>
      </c>
      <c r="C100" s="134" t="s">
        <v>718</v>
      </c>
      <c r="D100" s="114" t="s">
        <v>273</v>
      </c>
      <c r="E100" s="114" t="s">
        <v>719</v>
      </c>
      <c r="F100" s="129" t="s">
        <v>515</v>
      </c>
      <c r="G100" s="129" t="s">
        <v>228</v>
      </c>
      <c r="H100" s="129" t="s">
        <v>249</v>
      </c>
      <c r="I100" s="129" t="s">
        <v>515</v>
      </c>
      <c r="J100" s="114"/>
      <c r="K100" s="114"/>
      <c r="L100" s="114">
        <v>60</v>
      </c>
      <c r="M100" s="114" t="s">
        <v>230</v>
      </c>
    </row>
    <row r="101" spans="2:13" ht="30" customHeight="1">
      <c r="B101" s="129" t="s">
        <v>458</v>
      </c>
      <c r="C101" s="134" t="s">
        <v>720</v>
      </c>
      <c r="D101" s="114" t="s">
        <v>465</v>
      </c>
      <c r="E101" s="114" t="s">
        <v>721</v>
      </c>
      <c r="F101" s="129" t="s">
        <v>515</v>
      </c>
      <c r="G101" s="129" t="s">
        <v>228</v>
      </c>
      <c r="H101" s="114" t="s">
        <v>258</v>
      </c>
      <c r="I101" s="129" t="s">
        <v>515</v>
      </c>
      <c r="J101" s="114"/>
      <c r="K101" s="114"/>
      <c r="L101" s="114">
        <v>60</v>
      </c>
      <c r="M101" s="114" t="s">
        <v>230</v>
      </c>
    </row>
    <row r="102" spans="2:13" ht="30" customHeight="1">
      <c r="B102" s="129" t="s">
        <v>516</v>
      </c>
      <c r="C102" s="134" t="s">
        <v>722</v>
      </c>
      <c r="D102" s="114" t="s">
        <v>465</v>
      </c>
      <c r="E102" s="114" t="s">
        <v>723</v>
      </c>
      <c r="F102" s="129" t="s">
        <v>515</v>
      </c>
      <c r="G102" s="129" t="s">
        <v>228</v>
      </c>
      <c r="H102" s="129" t="s">
        <v>229</v>
      </c>
      <c r="I102" s="129" t="s">
        <v>515</v>
      </c>
      <c r="J102" s="114"/>
      <c r="K102" s="114"/>
      <c r="L102" s="114">
        <v>60</v>
      </c>
      <c r="M102" s="114" t="s">
        <v>230</v>
      </c>
    </row>
    <row r="103" spans="2:13" ht="30" customHeight="1">
      <c r="B103" s="129" t="s">
        <v>555</v>
      </c>
      <c r="C103" s="134" t="s">
        <v>724</v>
      </c>
      <c r="D103" s="114" t="s">
        <v>523</v>
      </c>
      <c r="E103" s="114" t="s">
        <v>713</v>
      </c>
      <c r="F103" s="129" t="s">
        <v>515</v>
      </c>
      <c r="G103" s="129" t="s">
        <v>228</v>
      </c>
      <c r="H103" s="129" t="s">
        <v>258</v>
      </c>
      <c r="I103" s="129" t="s">
        <v>515</v>
      </c>
      <c r="J103" s="114"/>
      <c r="K103" s="114"/>
      <c r="L103" s="114">
        <v>60</v>
      </c>
      <c r="M103" s="114" t="s">
        <v>230</v>
      </c>
    </row>
    <row r="104" spans="2:13" ht="30" customHeight="1">
      <c r="B104" s="129" t="s">
        <v>458</v>
      </c>
      <c r="C104" s="134" t="s">
        <v>725</v>
      </c>
      <c r="D104" s="114" t="s">
        <v>465</v>
      </c>
      <c r="E104" s="114" t="s">
        <v>726</v>
      </c>
      <c r="F104" s="129" t="s">
        <v>515</v>
      </c>
      <c r="G104" s="129" t="s">
        <v>228</v>
      </c>
      <c r="H104" s="114" t="s">
        <v>258</v>
      </c>
      <c r="I104" s="129" t="s">
        <v>515</v>
      </c>
      <c r="J104" s="114"/>
      <c r="K104" s="114"/>
      <c r="L104" s="114">
        <v>60</v>
      </c>
      <c r="M104" s="114" t="s">
        <v>230</v>
      </c>
    </row>
    <row r="105" spans="2:13" ht="30" customHeight="1">
      <c r="B105" s="129" t="s">
        <v>525</v>
      </c>
      <c r="C105" s="134" t="s">
        <v>727</v>
      </c>
      <c r="D105" s="114" t="s">
        <v>465</v>
      </c>
      <c r="E105" s="114" t="s">
        <v>728</v>
      </c>
      <c r="F105" s="129" t="s">
        <v>515</v>
      </c>
      <c r="G105" s="129" t="s">
        <v>228</v>
      </c>
      <c r="H105" s="129" t="s">
        <v>258</v>
      </c>
      <c r="I105" s="129" t="s">
        <v>515</v>
      </c>
      <c r="J105" s="114"/>
      <c r="K105" s="114"/>
      <c r="L105" s="114">
        <v>60</v>
      </c>
      <c r="M105" s="114" t="s">
        <v>230</v>
      </c>
    </row>
    <row r="106" spans="2:13" ht="30" customHeight="1">
      <c r="B106" s="129" t="s">
        <v>525</v>
      </c>
      <c r="C106" s="134" t="s">
        <v>729</v>
      </c>
      <c r="D106" s="114" t="s">
        <v>459</v>
      </c>
      <c r="E106" s="114" t="s">
        <v>478</v>
      </c>
      <c r="F106" s="129" t="s">
        <v>515</v>
      </c>
      <c r="G106" s="129" t="s">
        <v>228</v>
      </c>
      <c r="H106" s="129" t="s">
        <v>258</v>
      </c>
      <c r="I106" s="129" t="s">
        <v>515</v>
      </c>
      <c r="J106" s="114"/>
      <c r="K106" s="114"/>
      <c r="L106" s="114">
        <v>60</v>
      </c>
      <c r="M106" s="114" t="s">
        <v>230</v>
      </c>
    </row>
    <row r="107" spans="2:13" ht="30" customHeight="1">
      <c r="B107" s="114" t="s">
        <v>730</v>
      </c>
      <c r="C107" s="134">
        <v>918588026</v>
      </c>
      <c r="D107" s="114" t="s">
        <v>731</v>
      </c>
      <c r="E107" s="114" t="s">
        <v>732</v>
      </c>
      <c r="F107" s="129" t="s">
        <v>515</v>
      </c>
      <c r="G107" s="129" t="s">
        <v>228</v>
      </c>
      <c r="H107" s="129" t="s">
        <v>733</v>
      </c>
      <c r="I107" s="129" t="s">
        <v>515</v>
      </c>
      <c r="J107" s="114"/>
      <c r="K107" s="114"/>
      <c r="L107" s="114">
        <v>60</v>
      </c>
      <c r="M107" s="114" t="s">
        <v>230</v>
      </c>
    </row>
    <row r="108" spans="2:13" ht="30" customHeight="1">
      <c r="B108" s="129" t="s">
        <v>521</v>
      </c>
      <c r="C108" s="134" t="s">
        <v>734</v>
      </c>
      <c r="D108" s="114" t="s">
        <v>523</v>
      </c>
      <c r="E108" s="114" t="s">
        <v>735</v>
      </c>
      <c r="F108" s="129" t="s">
        <v>515</v>
      </c>
      <c r="G108" s="129" t="s">
        <v>228</v>
      </c>
      <c r="H108" s="129" t="s">
        <v>258</v>
      </c>
      <c r="I108" s="129" t="s">
        <v>515</v>
      </c>
      <c r="J108" s="114"/>
      <c r="K108" s="114"/>
      <c r="L108" s="114">
        <v>60</v>
      </c>
      <c r="M108" s="114" t="s">
        <v>230</v>
      </c>
    </row>
    <row r="109" spans="2:13" ht="30" customHeight="1">
      <c r="B109" s="129" t="s">
        <v>521</v>
      </c>
      <c r="C109" s="134" t="s">
        <v>736</v>
      </c>
      <c r="D109" s="114" t="s">
        <v>523</v>
      </c>
      <c r="E109" s="114" t="s">
        <v>524</v>
      </c>
      <c r="F109" s="129" t="s">
        <v>515</v>
      </c>
      <c r="G109" s="129" t="s">
        <v>228</v>
      </c>
      <c r="H109" s="129" t="s">
        <v>258</v>
      </c>
      <c r="I109" s="129" t="s">
        <v>515</v>
      </c>
      <c r="J109" s="114"/>
      <c r="K109" s="114"/>
      <c r="L109" s="114">
        <v>60</v>
      </c>
      <c r="M109" s="114" t="s">
        <v>230</v>
      </c>
    </row>
    <row r="110" spans="2:13" ht="30" customHeight="1">
      <c r="B110" s="129" t="s">
        <v>521</v>
      </c>
      <c r="C110" s="134" t="s">
        <v>737</v>
      </c>
      <c r="D110" s="114" t="s">
        <v>545</v>
      </c>
      <c r="E110" s="114" t="s">
        <v>738</v>
      </c>
      <c r="F110" s="129" t="s">
        <v>515</v>
      </c>
      <c r="G110" s="129" t="s">
        <v>228</v>
      </c>
      <c r="H110" s="129" t="s">
        <v>258</v>
      </c>
      <c r="I110" s="129" t="s">
        <v>515</v>
      </c>
      <c r="J110" s="114"/>
      <c r="K110" s="114"/>
      <c r="L110" s="114">
        <v>60</v>
      </c>
      <c r="M110" s="114" t="s">
        <v>230</v>
      </c>
    </row>
    <row r="111" spans="2:13" ht="30" customHeight="1">
      <c r="B111" s="129" t="s">
        <v>525</v>
      </c>
      <c r="C111" s="134" t="s">
        <v>739</v>
      </c>
      <c r="D111" s="114" t="s">
        <v>465</v>
      </c>
      <c r="E111" s="114" t="s">
        <v>740</v>
      </c>
      <c r="F111" s="129" t="s">
        <v>515</v>
      </c>
      <c r="G111" s="129" t="s">
        <v>228</v>
      </c>
      <c r="H111" s="129" t="s">
        <v>258</v>
      </c>
      <c r="I111" s="129" t="s">
        <v>515</v>
      </c>
      <c r="J111" s="114"/>
      <c r="K111" s="114"/>
      <c r="L111" s="114">
        <v>60</v>
      </c>
      <c r="M111" s="114" t="s">
        <v>230</v>
      </c>
    </row>
    <row r="112" spans="2:13" ht="30" customHeight="1">
      <c r="B112" s="129" t="s">
        <v>516</v>
      </c>
      <c r="C112" s="134" t="s">
        <v>741</v>
      </c>
      <c r="D112" s="114" t="s">
        <v>459</v>
      </c>
      <c r="E112" s="114" t="s">
        <v>626</v>
      </c>
      <c r="F112" s="129" t="s">
        <v>515</v>
      </c>
      <c r="G112" s="129" t="s">
        <v>228</v>
      </c>
      <c r="H112" s="129" t="s">
        <v>229</v>
      </c>
      <c r="I112" s="129" t="s">
        <v>515</v>
      </c>
      <c r="J112" s="114"/>
      <c r="K112" s="114"/>
      <c r="L112" s="114">
        <v>60</v>
      </c>
      <c r="M112" s="114" t="s">
        <v>230</v>
      </c>
    </row>
    <row r="113" spans="2:13" ht="30" customHeight="1">
      <c r="B113" s="129" t="s">
        <v>458</v>
      </c>
      <c r="C113" s="134" t="s">
        <v>742</v>
      </c>
      <c r="D113" s="114" t="s">
        <v>465</v>
      </c>
      <c r="E113" s="114" t="s">
        <v>743</v>
      </c>
      <c r="F113" s="129" t="s">
        <v>515</v>
      </c>
      <c r="G113" s="129" t="s">
        <v>228</v>
      </c>
      <c r="H113" s="114" t="s">
        <v>258</v>
      </c>
      <c r="I113" s="129" t="s">
        <v>515</v>
      </c>
      <c r="J113" s="114"/>
      <c r="K113" s="114"/>
      <c r="L113" s="114">
        <v>60</v>
      </c>
      <c r="M113" s="114" t="s">
        <v>230</v>
      </c>
    </row>
    <row r="114" spans="2:13" ht="30" customHeight="1">
      <c r="B114" s="129" t="s">
        <v>458</v>
      </c>
      <c r="C114" s="134" t="s">
        <v>744</v>
      </c>
      <c r="D114" s="114" t="s">
        <v>459</v>
      </c>
      <c r="E114" s="114" t="s">
        <v>745</v>
      </c>
      <c r="F114" s="129" t="s">
        <v>515</v>
      </c>
      <c r="G114" s="129" t="s">
        <v>228</v>
      </c>
      <c r="H114" s="114" t="s">
        <v>258</v>
      </c>
      <c r="I114" s="129" t="s">
        <v>515</v>
      </c>
      <c r="J114" s="114"/>
      <c r="K114" s="114"/>
      <c r="L114" s="114">
        <v>60</v>
      </c>
      <c r="M114" s="114" t="s">
        <v>230</v>
      </c>
    </row>
    <row r="115" spans="2:13" ht="30" customHeight="1">
      <c r="B115" s="129" t="s">
        <v>458</v>
      </c>
      <c r="C115" s="134" t="s">
        <v>746</v>
      </c>
      <c r="D115" s="114" t="s">
        <v>465</v>
      </c>
      <c r="E115" s="114" t="s">
        <v>747</v>
      </c>
      <c r="F115" s="129" t="s">
        <v>515</v>
      </c>
      <c r="G115" s="129" t="s">
        <v>228</v>
      </c>
      <c r="H115" s="114" t="s">
        <v>258</v>
      </c>
      <c r="I115" s="129" t="s">
        <v>515</v>
      </c>
      <c r="J115" s="114"/>
      <c r="K115" s="114"/>
      <c r="L115" s="114">
        <v>60</v>
      </c>
      <c r="M115" s="114" t="s">
        <v>230</v>
      </c>
    </row>
    <row r="116" spans="2:13" ht="30" customHeight="1">
      <c r="B116" s="129" t="s">
        <v>521</v>
      </c>
      <c r="C116" s="134" t="s">
        <v>748</v>
      </c>
      <c r="D116" s="114" t="s">
        <v>523</v>
      </c>
      <c r="E116" s="114" t="s">
        <v>749</v>
      </c>
      <c r="F116" s="129" t="s">
        <v>515</v>
      </c>
      <c r="G116" s="129" t="s">
        <v>228</v>
      </c>
      <c r="H116" s="129" t="s">
        <v>258</v>
      </c>
      <c r="I116" s="129" t="s">
        <v>515</v>
      </c>
      <c r="J116" s="114"/>
      <c r="K116" s="114"/>
      <c r="L116" s="114">
        <v>60</v>
      </c>
      <c r="M116" s="114" t="s">
        <v>230</v>
      </c>
    </row>
    <row r="117" spans="2:13" ht="30" customHeight="1">
      <c r="B117" s="129" t="s">
        <v>530</v>
      </c>
      <c r="C117" s="134" t="s">
        <v>750</v>
      </c>
      <c r="D117" s="114" t="s">
        <v>532</v>
      </c>
      <c r="E117" s="114" t="s">
        <v>751</v>
      </c>
      <c r="F117" s="129" t="s">
        <v>515</v>
      </c>
      <c r="G117" s="129" t="s">
        <v>228</v>
      </c>
      <c r="H117" s="114" t="s">
        <v>258</v>
      </c>
      <c r="I117" s="129" t="s">
        <v>515</v>
      </c>
      <c r="J117" s="114"/>
      <c r="K117" s="114"/>
      <c r="L117" s="114">
        <v>60</v>
      </c>
      <c r="M117" s="114" t="s">
        <v>230</v>
      </c>
    </row>
    <row r="118" spans="2:13" ht="30" customHeight="1">
      <c r="B118" s="129" t="s">
        <v>530</v>
      </c>
      <c r="C118" s="134" t="s">
        <v>752</v>
      </c>
      <c r="D118" s="114" t="s">
        <v>532</v>
      </c>
      <c r="E118" s="114" t="s">
        <v>753</v>
      </c>
      <c r="F118" s="129" t="s">
        <v>515</v>
      </c>
      <c r="G118" s="129" t="s">
        <v>228</v>
      </c>
      <c r="H118" s="114" t="s">
        <v>258</v>
      </c>
      <c r="I118" s="129" t="s">
        <v>515</v>
      </c>
      <c r="J118" s="114"/>
      <c r="K118" s="114"/>
      <c r="L118" s="114">
        <v>60</v>
      </c>
      <c r="M118" s="114" t="s">
        <v>230</v>
      </c>
    </row>
    <row r="119" spans="2:13" ht="30" customHeight="1">
      <c r="B119" s="129" t="s">
        <v>521</v>
      </c>
      <c r="C119" s="134" t="s">
        <v>754</v>
      </c>
      <c r="D119" s="114" t="s">
        <v>545</v>
      </c>
      <c r="E119" s="114" t="s">
        <v>755</v>
      </c>
      <c r="F119" s="129" t="s">
        <v>515</v>
      </c>
      <c r="G119" s="129" t="s">
        <v>228</v>
      </c>
      <c r="H119" s="129" t="s">
        <v>258</v>
      </c>
      <c r="I119" s="129" t="s">
        <v>515</v>
      </c>
      <c r="J119" s="114"/>
      <c r="K119" s="114"/>
      <c r="L119" s="114">
        <v>60</v>
      </c>
      <c r="M119" s="114" t="s">
        <v>230</v>
      </c>
    </row>
    <row r="120" spans="2:13" ht="30" customHeight="1">
      <c r="B120" s="129" t="s">
        <v>231</v>
      </c>
      <c r="C120" s="134" t="s">
        <v>756</v>
      </c>
      <c r="D120" s="114" t="s">
        <v>233</v>
      </c>
      <c r="E120" s="114" t="s">
        <v>757</v>
      </c>
      <c r="F120" s="129" t="s">
        <v>515</v>
      </c>
      <c r="G120" s="129" t="s">
        <v>228</v>
      </c>
      <c r="H120" s="129" t="s">
        <v>554</v>
      </c>
      <c r="I120" s="129" t="s">
        <v>515</v>
      </c>
      <c r="J120" s="114"/>
      <c r="K120" s="114"/>
      <c r="L120" s="114">
        <v>60</v>
      </c>
      <c r="M120" s="114" t="s">
        <v>230</v>
      </c>
    </row>
    <row r="121" spans="2:13" ht="30" customHeight="1">
      <c r="B121" s="129" t="s">
        <v>516</v>
      </c>
      <c r="C121" s="134" t="s">
        <v>758</v>
      </c>
      <c r="D121" s="114" t="s">
        <v>459</v>
      </c>
      <c r="E121" s="114" t="s">
        <v>759</v>
      </c>
      <c r="F121" s="129" t="s">
        <v>515</v>
      </c>
      <c r="G121" s="129" t="s">
        <v>228</v>
      </c>
      <c r="H121" s="129" t="s">
        <v>229</v>
      </c>
      <c r="I121" s="129" t="s">
        <v>515</v>
      </c>
      <c r="J121" s="114"/>
      <c r="K121" s="114"/>
      <c r="L121" s="114">
        <v>60</v>
      </c>
      <c r="M121" s="114" t="s">
        <v>230</v>
      </c>
    </row>
    <row r="122" spans="2:13" ht="30" customHeight="1">
      <c r="B122" s="129" t="s">
        <v>231</v>
      </c>
      <c r="C122" s="134" t="s">
        <v>760</v>
      </c>
      <c r="D122" s="114" t="s">
        <v>233</v>
      </c>
      <c r="E122" s="114" t="s">
        <v>761</v>
      </c>
      <c r="F122" s="129" t="s">
        <v>515</v>
      </c>
      <c r="G122" s="129" t="s">
        <v>228</v>
      </c>
      <c r="H122" s="129" t="s">
        <v>554</v>
      </c>
      <c r="I122" s="129" t="s">
        <v>515</v>
      </c>
      <c r="J122" s="114"/>
      <c r="K122" s="114"/>
      <c r="L122" s="114">
        <v>60</v>
      </c>
      <c r="M122" s="114" t="s">
        <v>230</v>
      </c>
    </row>
    <row r="123" spans="2:13" ht="30" customHeight="1">
      <c r="B123" s="129" t="s">
        <v>525</v>
      </c>
      <c r="C123" s="134" t="s">
        <v>762</v>
      </c>
      <c r="D123" s="114" t="s">
        <v>465</v>
      </c>
      <c r="E123" s="114" t="s">
        <v>468</v>
      </c>
      <c r="F123" s="129" t="s">
        <v>515</v>
      </c>
      <c r="G123" s="129" t="s">
        <v>228</v>
      </c>
      <c r="H123" s="129" t="s">
        <v>258</v>
      </c>
      <c r="I123" s="129" t="s">
        <v>515</v>
      </c>
      <c r="J123" s="114"/>
      <c r="K123" s="114"/>
      <c r="L123" s="114">
        <v>60</v>
      </c>
      <c r="M123" s="114" t="s">
        <v>230</v>
      </c>
    </row>
    <row r="124" spans="2:13" ht="30" customHeight="1">
      <c r="B124" s="129" t="s">
        <v>525</v>
      </c>
      <c r="C124" s="134" t="s">
        <v>763</v>
      </c>
      <c r="D124" s="114" t="s">
        <v>465</v>
      </c>
      <c r="E124" s="114" t="s">
        <v>764</v>
      </c>
      <c r="F124" s="129" t="s">
        <v>515</v>
      </c>
      <c r="G124" s="129" t="s">
        <v>228</v>
      </c>
      <c r="H124" s="129" t="s">
        <v>258</v>
      </c>
      <c r="I124" s="129" t="s">
        <v>515</v>
      </c>
      <c r="J124" s="114"/>
      <c r="K124" s="114"/>
      <c r="L124" s="114">
        <v>60</v>
      </c>
      <c r="M124" s="114" t="s">
        <v>230</v>
      </c>
    </row>
    <row r="125" spans="2:13" ht="30" customHeight="1">
      <c r="B125" s="129" t="s">
        <v>525</v>
      </c>
      <c r="C125" s="134" t="s">
        <v>765</v>
      </c>
      <c r="D125" s="114" t="s">
        <v>459</v>
      </c>
      <c r="E125" s="114" t="s">
        <v>766</v>
      </c>
      <c r="F125" s="129" t="s">
        <v>515</v>
      </c>
      <c r="G125" s="129" t="s">
        <v>228</v>
      </c>
      <c r="H125" s="129" t="s">
        <v>258</v>
      </c>
      <c r="I125" s="129" t="s">
        <v>515</v>
      </c>
      <c r="J125" s="114"/>
      <c r="K125" s="114"/>
      <c r="L125" s="114">
        <v>60</v>
      </c>
      <c r="M125" s="114" t="s">
        <v>230</v>
      </c>
    </row>
    <row r="126" spans="2:13" ht="30" customHeight="1">
      <c r="B126" s="129" t="s">
        <v>458</v>
      </c>
      <c r="C126" s="134" t="s">
        <v>767</v>
      </c>
      <c r="D126" s="114" t="s">
        <v>465</v>
      </c>
      <c r="E126" s="114" t="s">
        <v>768</v>
      </c>
      <c r="F126" s="129" t="s">
        <v>515</v>
      </c>
      <c r="G126" s="129" t="s">
        <v>228</v>
      </c>
      <c r="H126" s="114" t="s">
        <v>258</v>
      </c>
      <c r="I126" s="129" t="s">
        <v>515</v>
      </c>
      <c r="J126" s="114"/>
      <c r="K126" s="114"/>
      <c r="L126" s="114">
        <v>60</v>
      </c>
      <c r="M126" s="114" t="s">
        <v>230</v>
      </c>
    </row>
    <row r="127" spans="2:13" ht="30" customHeight="1">
      <c r="B127" s="129" t="s">
        <v>521</v>
      </c>
      <c r="C127" s="134" t="s">
        <v>769</v>
      </c>
      <c r="D127" s="114" t="s">
        <v>523</v>
      </c>
      <c r="E127" s="114" t="s">
        <v>770</v>
      </c>
      <c r="F127" s="129" t="s">
        <v>515</v>
      </c>
      <c r="G127" s="129" t="s">
        <v>228</v>
      </c>
      <c r="H127" s="129" t="s">
        <v>258</v>
      </c>
      <c r="I127" s="129" t="s">
        <v>515</v>
      </c>
      <c r="J127" s="114"/>
      <c r="K127" s="114"/>
      <c r="L127" s="114">
        <v>60</v>
      </c>
      <c r="M127" s="114" t="s">
        <v>230</v>
      </c>
    </row>
    <row r="128" spans="2:13" ht="30" customHeight="1">
      <c r="B128" s="129" t="s">
        <v>530</v>
      </c>
      <c r="C128" s="134" t="s">
        <v>771</v>
      </c>
      <c r="D128" s="114" t="s">
        <v>532</v>
      </c>
      <c r="E128" s="114" t="s">
        <v>772</v>
      </c>
      <c r="F128" s="129" t="s">
        <v>515</v>
      </c>
      <c r="G128" s="129" t="s">
        <v>228</v>
      </c>
      <c r="H128" s="114" t="s">
        <v>258</v>
      </c>
      <c r="I128" s="129" t="s">
        <v>515</v>
      </c>
      <c r="J128" s="114"/>
      <c r="K128" s="114"/>
      <c r="L128" s="114">
        <v>60</v>
      </c>
      <c r="M128" s="114" t="s">
        <v>230</v>
      </c>
    </row>
    <row r="129" spans="2:13" ht="30" customHeight="1">
      <c r="B129" s="129" t="s">
        <v>521</v>
      </c>
      <c r="C129" s="134" t="s">
        <v>773</v>
      </c>
      <c r="D129" s="114" t="s">
        <v>545</v>
      </c>
      <c r="E129" s="114" t="s">
        <v>774</v>
      </c>
      <c r="F129" s="129" t="s">
        <v>515</v>
      </c>
      <c r="G129" s="129" t="s">
        <v>228</v>
      </c>
      <c r="H129" s="129" t="s">
        <v>258</v>
      </c>
      <c r="I129" s="129" t="s">
        <v>515</v>
      </c>
      <c r="J129" s="114"/>
      <c r="K129" s="114"/>
      <c r="L129" s="114">
        <v>60</v>
      </c>
      <c r="M129" s="114" t="s">
        <v>230</v>
      </c>
    </row>
    <row r="130" spans="2:13" ht="30" customHeight="1">
      <c r="B130" s="129" t="s">
        <v>521</v>
      </c>
      <c r="C130" s="134" t="s">
        <v>775</v>
      </c>
      <c r="D130" s="114" t="s">
        <v>545</v>
      </c>
      <c r="E130" s="114" t="s">
        <v>776</v>
      </c>
      <c r="F130" s="129" t="s">
        <v>515</v>
      </c>
      <c r="G130" s="129" t="s">
        <v>228</v>
      </c>
      <c r="H130" s="129" t="s">
        <v>258</v>
      </c>
      <c r="I130" s="129" t="s">
        <v>515</v>
      </c>
      <c r="J130" s="114"/>
      <c r="K130" s="114"/>
      <c r="L130" s="114">
        <v>60</v>
      </c>
      <c r="M130" s="114" t="s">
        <v>230</v>
      </c>
    </row>
    <row r="131" spans="2:13" ht="30" customHeight="1">
      <c r="B131" s="129" t="s">
        <v>458</v>
      </c>
      <c r="C131" s="134" t="s">
        <v>777</v>
      </c>
      <c r="D131" s="114" t="s">
        <v>523</v>
      </c>
      <c r="E131" s="114" t="s">
        <v>778</v>
      </c>
      <c r="F131" s="129" t="s">
        <v>515</v>
      </c>
      <c r="G131" s="129" t="s">
        <v>228</v>
      </c>
      <c r="H131" s="114" t="s">
        <v>258</v>
      </c>
      <c r="I131" s="129" t="s">
        <v>515</v>
      </c>
      <c r="J131" s="114"/>
      <c r="K131" s="114"/>
      <c r="L131" s="114">
        <v>60</v>
      </c>
      <c r="M131" s="114" t="s">
        <v>230</v>
      </c>
    </row>
    <row r="132" spans="2:13" ht="30" customHeight="1">
      <c r="B132" s="129" t="s">
        <v>525</v>
      </c>
      <c r="C132" s="134" t="s">
        <v>779</v>
      </c>
      <c r="D132" s="114" t="s">
        <v>459</v>
      </c>
      <c r="E132" s="114" t="s">
        <v>780</v>
      </c>
      <c r="F132" s="129" t="s">
        <v>515</v>
      </c>
      <c r="G132" s="129" t="s">
        <v>228</v>
      </c>
      <c r="H132" s="129" t="s">
        <v>258</v>
      </c>
      <c r="I132" s="129" t="s">
        <v>515</v>
      </c>
      <c r="J132" s="114"/>
      <c r="K132" s="114"/>
      <c r="L132" s="114">
        <v>60</v>
      </c>
      <c r="M132" s="114" t="s">
        <v>230</v>
      </c>
    </row>
    <row r="133" spans="2:13" ht="30" customHeight="1">
      <c r="B133" s="129" t="s">
        <v>525</v>
      </c>
      <c r="C133" s="134" t="s">
        <v>781</v>
      </c>
      <c r="D133" s="114" t="s">
        <v>465</v>
      </c>
      <c r="E133" s="114" t="s">
        <v>782</v>
      </c>
      <c r="F133" s="129" t="s">
        <v>515</v>
      </c>
      <c r="G133" s="129" t="s">
        <v>228</v>
      </c>
      <c r="H133" s="129" t="s">
        <v>258</v>
      </c>
      <c r="I133" s="129" t="s">
        <v>515</v>
      </c>
      <c r="J133" s="114"/>
      <c r="K133" s="114"/>
      <c r="L133" s="114">
        <v>60</v>
      </c>
      <c r="M133" s="114" t="s">
        <v>230</v>
      </c>
    </row>
    <row r="134" spans="2:13" ht="30" customHeight="1">
      <c r="B134" s="129" t="s">
        <v>231</v>
      </c>
      <c r="C134" s="134" t="s">
        <v>783</v>
      </c>
      <c r="D134" s="114" t="s">
        <v>273</v>
      </c>
      <c r="E134" s="114" t="s">
        <v>784</v>
      </c>
      <c r="F134" s="129" t="s">
        <v>515</v>
      </c>
      <c r="G134" s="129" t="s">
        <v>228</v>
      </c>
      <c r="H134" s="129" t="s">
        <v>249</v>
      </c>
      <c r="I134" s="129" t="s">
        <v>515</v>
      </c>
      <c r="J134" s="114"/>
      <c r="K134" s="114"/>
      <c r="L134" s="114">
        <v>60</v>
      </c>
      <c r="M134" s="114" t="s">
        <v>230</v>
      </c>
    </row>
    <row r="135" spans="2:13" ht="30" customHeight="1">
      <c r="B135" s="129" t="s">
        <v>516</v>
      </c>
      <c r="C135" s="134" t="s">
        <v>785</v>
      </c>
      <c r="D135" s="114" t="s">
        <v>459</v>
      </c>
      <c r="E135" s="114" t="s">
        <v>786</v>
      </c>
      <c r="F135" s="129" t="s">
        <v>515</v>
      </c>
      <c r="G135" s="129" t="s">
        <v>228</v>
      </c>
      <c r="H135" s="129" t="s">
        <v>229</v>
      </c>
      <c r="I135" s="129" t="s">
        <v>515</v>
      </c>
      <c r="J135" s="114"/>
      <c r="K135" s="114"/>
      <c r="L135" s="114">
        <v>60</v>
      </c>
      <c r="M135" s="114" t="s">
        <v>230</v>
      </c>
    </row>
    <row r="136" spans="2:13" ht="30" customHeight="1">
      <c r="B136" s="129" t="s">
        <v>516</v>
      </c>
      <c r="C136" s="134" t="s">
        <v>787</v>
      </c>
      <c r="D136" s="114" t="s">
        <v>465</v>
      </c>
      <c r="E136" s="114" t="s">
        <v>788</v>
      </c>
      <c r="F136" s="129" t="s">
        <v>515</v>
      </c>
      <c r="G136" s="129" t="s">
        <v>228</v>
      </c>
      <c r="H136" s="129" t="s">
        <v>229</v>
      </c>
      <c r="I136" s="129" t="s">
        <v>515</v>
      </c>
      <c r="J136" s="114"/>
      <c r="K136" s="114"/>
      <c r="L136" s="114">
        <v>60</v>
      </c>
      <c r="M136" s="114" t="s">
        <v>230</v>
      </c>
    </row>
    <row r="137" spans="2:13" ht="30" customHeight="1">
      <c r="B137" s="129" t="s">
        <v>525</v>
      </c>
      <c r="C137" s="134" t="s">
        <v>789</v>
      </c>
      <c r="D137" s="114" t="s">
        <v>465</v>
      </c>
      <c r="E137" s="114" t="s">
        <v>790</v>
      </c>
      <c r="F137" s="129" t="s">
        <v>515</v>
      </c>
      <c r="G137" s="129" t="s">
        <v>228</v>
      </c>
      <c r="H137" s="129" t="s">
        <v>258</v>
      </c>
      <c r="I137" s="129" t="s">
        <v>515</v>
      </c>
      <c r="J137" s="114"/>
      <c r="K137" s="114"/>
      <c r="L137" s="114">
        <v>60</v>
      </c>
      <c r="M137" s="114" t="s">
        <v>230</v>
      </c>
    </row>
    <row r="138" spans="2:13" ht="30" customHeight="1">
      <c r="B138" s="129" t="s">
        <v>525</v>
      </c>
      <c r="C138" s="134" t="s">
        <v>791</v>
      </c>
      <c r="D138" s="114" t="s">
        <v>459</v>
      </c>
      <c r="E138" s="114" t="s">
        <v>792</v>
      </c>
      <c r="F138" s="129" t="s">
        <v>515</v>
      </c>
      <c r="G138" s="129" t="s">
        <v>228</v>
      </c>
      <c r="H138" s="129" t="s">
        <v>258</v>
      </c>
      <c r="I138" s="129" t="s">
        <v>515</v>
      </c>
      <c r="J138" s="114"/>
      <c r="K138" s="114"/>
      <c r="L138" s="114">
        <v>60</v>
      </c>
      <c r="M138" s="114" t="s">
        <v>230</v>
      </c>
    </row>
    <row r="139" spans="2:13" ht="30" customHeight="1">
      <c r="B139" s="129" t="s">
        <v>525</v>
      </c>
      <c r="C139" s="134" t="s">
        <v>793</v>
      </c>
      <c r="D139" s="114" t="s">
        <v>465</v>
      </c>
      <c r="E139" s="114" t="s">
        <v>468</v>
      </c>
      <c r="F139" s="129" t="s">
        <v>515</v>
      </c>
      <c r="G139" s="129" t="s">
        <v>228</v>
      </c>
      <c r="H139" s="129" t="s">
        <v>258</v>
      </c>
      <c r="I139" s="129" t="s">
        <v>515</v>
      </c>
      <c r="J139" s="114"/>
      <c r="K139" s="114"/>
      <c r="L139" s="114">
        <v>60</v>
      </c>
      <c r="M139" s="114" t="s">
        <v>230</v>
      </c>
    </row>
    <row r="140" spans="2:13" ht="30" customHeight="1">
      <c r="B140" s="129" t="s">
        <v>458</v>
      </c>
      <c r="C140" s="134" t="s">
        <v>794</v>
      </c>
      <c r="D140" s="114" t="s">
        <v>465</v>
      </c>
      <c r="E140" s="114" t="s">
        <v>795</v>
      </c>
      <c r="F140" s="129" t="s">
        <v>515</v>
      </c>
      <c r="G140" s="129" t="s">
        <v>228</v>
      </c>
      <c r="H140" s="114" t="s">
        <v>258</v>
      </c>
      <c r="I140" s="129" t="s">
        <v>515</v>
      </c>
      <c r="J140" s="114"/>
      <c r="K140" s="114"/>
      <c r="L140" s="114">
        <v>60</v>
      </c>
      <c r="M140" s="114" t="s">
        <v>230</v>
      </c>
    </row>
    <row r="141" spans="2:13" ht="30" customHeight="1">
      <c r="B141" s="129" t="s">
        <v>458</v>
      </c>
      <c r="C141" s="134" t="s">
        <v>796</v>
      </c>
      <c r="D141" s="114" t="s">
        <v>459</v>
      </c>
      <c r="E141" s="114" t="s">
        <v>702</v>
      </c>
      <c r="F141" s="129" t="s">
        <v>515</v>
      </c>
      <c r="G141" s="129" t="s">
        <v>228</v>
      </c>
      <c r="H141" s="114" t="s">
        <v>258</v>
      </c>
      <c r="I141" s="129" t="s">
        <v>515</v>
      </c>
      <c r="J141" s="114"/>
      <c r="K141" s="114"/>
      <c r="L141" s="114">
        <v>60</v>
      </c>
      <c r="M141" s="114" t="s">
        <v>230</v>
      </c>
    </row>
    <row r="142" spans="2:13" ht="30" customHeight="1">
      <c r="B142" s="129" t="s">
        <v>231</v>
      </c>
      <c r="C142" s="134" t="s">
        <v>797</v>
      </c>
      <c r="D142" s="114" t="s">
        <v>233</v>
      </c>
      <c r="E142" s="114" t="s">
        <v>798</v>
      </c>
      <c r="F142" s="129" t="s">
        <v>515</v>
      </c>
      <c r="G142" s="129" t="s">
        <v>228</v>
      </c>
      <c r="H142" s="129" t="s">
        <v>554</v>
      </c>
      <c r="I142" s="129" t="s">
        <v>515</v>
      </c>
      <c r="J142" s="114"/>
      <c r="K142" s="114"/>
      <c r="L142" s="114">
        <v>60</v>
      </c>
      <c r="M142" s="114" t="s">
        <v>230</v>
      </c>
    </row>
    <row r="143" spans="2:13" ht="30" customHeight="1">
      <c r="B143" s="129" t="s">
        <v>458</v>
      </c>
      <c r="C143" s="134" t="s">
        <v>799</v>
      </c>
      <c r="D143" s="114" t="s">
        <v>465</v>
      </c>
      <c r="E143" s="114" t="s">
        <v>800</v>
      </c>
      <c r="F143" s="129" t="s">
        <v>515</v>
      </c>
      <c r="G143" s="129" t="s">
        <v>228</v>
      </c>
      <c r="H143" s="114" t="s">
        <v>258</v>
      </c>
      <c r="I143" s="129" t="s">
        <v>515</v>
      </c>
      <c r="J143" s="114"/>
      <c r="K143" s="114"/>
      <c r="L143" s="114">
        <v>60</v>
      </c>
      <c r="M143" s="114" t="s">
        <v>230</v>
      </c>
    </row>
    <row r="144" spans="2:13" ht="30" customHeight="1">
      <c r="B144" s="129" t="s">
        <v>525</v>
      </c>
      <c r="C144" s="134" t="s">
        <v>801</v>
      </c>
      <c r="D144" s="114" t="s">
        <v>459</v>
      </c>
      <c r="E144" s="114" t="s">
        <v>583</v>
      </c>
      <c r="F144" s="129" t="s">
        <v>515</v>
      </c>
      <c r="G144" s="129" t="s">
        <v>228</v>
      </c>
      <c r="H144" s="129" t="s">
        <v>258</v>
      </c>
      <c r="I144" s="129" t="s">
        <v>515</v>
      </c>
      <c r="J144" s="114"/>
      <c r="K144" s="114"/>
      <c r="L144" s="114">
        <v>60</v>
      </c>
      <c r="M144" s="114" t="s">
        <v>230</v>
      </c>
    </row>
    <row r="145" spans="2:13" ht="30" customHeight="1">
      <c r="B145" s="129" t="s">
        <v>555</v>
      </c>
      <c r="C145" s="134" t="s">
        <v>802</v>
      </c>
      <c r="D145" s="114" t="s">
        <v>523</v>
      </c>
      <c r="E145" s="114" t="s">
        <v>803</v>
      </c>
      <c r="F145" s="129" t="s">
        <v>515</v>
      </c>
      <c r="G145" s="129" t="s">
        <v>228</v>
      </c>
      <c r="H145" s="129" t="s">
        <v>258</v>
      </c>
      <c r="I145" s="129" t="s">
        <v>515</v>
      </c>
      <c r="J145" s="114"/>
      <c r="K145" s="114"/>
      <c r="L145" s="114">
        <v>60</v>
      </c>
      <c r="M145" s="114" t="s">
        <v>230</v>
      </c>
    </row>
    <row r="146" spans="2:13" ht="30" customHeight="1">
      <c r="B146" s="129" t="s">
        <v>458</v>
      </c>
      <c r="C146" s="134" t="s">
        <v>804</v>
      </c>
      <c r="D146" s="114" t="s">
        <v>459</v>
      </c>
      <c r="E146" s="114" t="s">
        <v>709</v>
      </c>
      <c r="F146" s="129" t="s">
        <v>515</v>
      </c>
      <c r="G146" s="129" t="s">
        <v>228</v>
      </c>
      <c r="H146" s="114" t="s">
        <v>258</v>
      </c>
      <c r="I146" s="129" t="s">
        <v>515</v>
      </c>
      <c r="J146" s="114"/>
      <c r="K146" s="114"/>
      <c r="L146" s="114">
        <v>60</v>
      </c>
      <c r="M146" s="114" t="s">
        <v>230</v>
      </c>
    </row>
    <row r="147" spans="2:13" ht="30" customHeight="1">
      <c r="B147" s="129" t="s">
        <v>525</v>
      </c>
      <c r="C147" s="134" t="s">
        <v>805</v>
      </c>
      <c r="D147" s="114" t="s">
        <v>465</v>
      </c>
      <c r="E147" s="114" t="s">
        <v>806</v>
      </c>
      <c r="F147" s="129" t="s">
        <v>515</v>
      </c>
      <c r="G147" s="129" t="s">
        <v>228</v>
      </c>
      <c r="H147" s="129" t="s">
        <v>258</v>
      </c>
      <c r="I147" s="129" t="s">
        <v>515</v>
      </c>
      <c r="J147" s="114"/>
      <c r="K147" s="114"/>
      <c r="L147" s="114">
        <v>60</v>
      </c>
      <c r="M147" s="114" t="s">
        <v>230</v>
      </c>
    </row>
    <row r="148" spans="2:13" ht="30" customHeight="1">
      <c r="B148" s="129" t="s">
        <v>458</v>
      </c>
      <c r="C148" s="134" t="s">
        <v>807</v>
      </c>
      <c r="D148" s="114" t="s">
        <v>465</v>
      </c>
      <c r="E148" s="114" t="s">
        <v>808</v>
      </c>
      <c r="F148" s="129" t="s">
        <v>515</v>
      </c>
      <c r="G148" s="129" t="s">
        <v>228</v>
      </c>
      <c r="H148" s="114" t="s">
        <v>258</v>
      </c>
      <c r="I148" s="129" t="s">
        <v>515</v>
      </c>
      <c r="J148" s="114"/>
      <c r="K148" s="114"/>
      <c r="L148" s="114">
        <v>60</v>
      </c>
      <c r="M148" s="114" t="s">
        <v>230</v>
      </c>
    </row>
    <row r="149" spans="2:13" ht="30" customHeight="1">
      <c r="B149" s="129" t="s">
        <v>458</v>
      </c>
      <c r="C149" s="134" t="s">
        <v>809</v>
      </c>
      <c r="D149" s="114" t="s">
        <v>459</v>
      </c>
      <c r="E149" s="114" t="s">
        <v>479</v>
      </c>
      <c r="F149" s="129" t="s">
        <v>515</v>
      </c>
      <c r="G149" s="129" t="s">
        <v>228</v>
      </c>
      <c r="H149" s="114" t="s">
        <v>258</v>
      </c>
      <c r="I149" s="129" t="s">
        <v>515</v>
      </c>
      <c r="J149" s="114"/>
      <c r="K149" s="114"/>
      <c r="L149" s="114">
        <v>60</v>
      </c>
      <c r="M149" s="114" t="s">
        <v>230</v>
      </c>
    </row>
    <row r="150" spans="2:13" ht="30" customHeight="1">
      <c r="B150" s="129" t="s">
        <v>458</v>
      </c>
      <c r="C150" s="134" t="s">
        <v>810</v>
      </c>
      <c r="D150" s="114" t="s">
        <v>465</v>
      </c>
      <c r="E150" s="114" t="s">
        <v>811</v>
      </c>
      <c r="F150" s="129" t="s">
        <v>515</v>
      </c>
      <c r="G150" s="129" t="s">
        <v>228</v>
      </c>
      <c r="H150" s="114" t="s">
        <v>258</v>
      </c>
      <c r="I150" s="129" t="s">
        <v>515</v>
      </c>
      <c r="J150" s="114"/>
      <c r="K150" s="114"/>
      <c r="L150" s="114">
        <v>60</v>
      </c>
      <c r="M150" s="114" t="s">
        <v>230</v>
      </c>
    </row>
    <row r="151" spans="2:13" ht="30" customHeight="1">
      <c r="B151" s="129" t="s">
        <v>231</v>
      </c>
      <c r="C151" s="134" t="s">
        <v>812</v>
      </c>
      <c r="D151" s="114" t="s">
        <v>233</v>
      </c>
      <c r="E151" s="114" t="s">
        <v>813</v>
      </c>
      <c r="F151" s="129" t="s">
        <v>515</v>
      </c>
      <c r="G151" s="129" t="s">
        <v>228</v>
      </c>
      <c r="H151" s="129" t="s">
        <v>554</v>
      </c>
      <c r="I151" s="129" t="s">
        <v>515</v>
      </c>
      <c r="J151" s="114"/>
      <c r="K151" s="114"/>
      <c r="L151" s="114">
        <v>60</v>
      </c>
      <c r="M151" s="114" t="s">
        <v>230</v>
      </c>
    </row>
    <row r="152" spans="2:13" ht="30" customHeight="1">
      <c r="B152" s="129" t="s">
        <v>525</v>
      </c>
      <c r="C152" s="134" t="s">
        <v>814</v>
      </c>
      <c r="D152" s="114" t="s">
        <v>459</v>
      </c>
      <c r="E152" s="114" t="s">
        <v>815</v>
      </c>
      <c r="F152" s="129" t="s">
        <v>515</v>
      </c>
      <c r="G152" s="129" t="s">
        <v>228</v>
      </c>
      <c r="H152" s="129" t="s">
        <v>258</v>
      </c>
      <c r="I152" s="129" t="s">
        <v>515</v>
      </c>
      <c r="J152" s="114"/>
      <c r="K152" s="114"/>
      <c r="L152" s="114">
        <v>60</v>
      </c>
      <c r="M152" s="114" t="s">
        <v>230</v>
      </c>
    </row>
    <row r="153" spans="2:13" ht="30" customHeight="1">
      <c r="B153" s="129" t="s">
        <v>516</v>
      </c>
      <c r="C153" s="134" t="s">
        <v>816</v>
      </c>
      <c r="D153" s="114" t="s">
        <v>465</v>
      </c>
      <c r="E153" s="114" t="s">
        <v>817</v>
      </c>
      <c r="F153" s="129" t="s">
        <v>515</v>
      </c>
      <c r="G153" s="129" t="s">
        <v>228</v>
      </c>
      <c r="H153" s="129" t="s">
        <v>229</v>
      </c>
      <c r="I153" s="129" t="s">
        <v>515</v>
      </c>
      <c r="J153" s="114"/>
      <c r="K153" s="114"/>
      <c r="L153" s="114">
        <v>60</v>
      </c>
      <c r="M153" s="114" t="s">
        <v>230</v>
      </c>
    </row>
    <row r="154" spans="2:13" ht="30" customHeight="1">
      <c r="B154" s="129" t="s">
        <v>530</v>
      </c>
      <c r="C154" s="134" t="s">
        <v>818</v>
      </c>
      <c r="D154" s="114" t="s">
        <v>532</v>
      </c>
      <c r="E154" s="114" t="s">
        <v>819</v>
      </c>
      <c r="F154" s="129" t="s">
        <v>515</v>
      </c>
      <c r="G154" s="129" t="s">
        <v>228</v>
      </c>
      <c r="H154" s="114" t="s">
        <v>258</v>
      </c>
      <c r="I154" s="129" t="s">
        <v>515</v>
      </c>
      <c r="J154" s="114"/>
      <c r="K154" s="114"/>
      <c r="L154" s="114">
        <v>60</v>
      </c>
      <c r="M154" s="114" t="s">
        <v>230</v>
      </c>
    </row>
    <row r="155" spans="2:13" ht="30" customHeight="1">
      <c r="B155" s="129" t="s">
        <v>458</v>
      </c>
      <c r="C155" s="134" t="s">
        <v>820</v>
      </c>
      <c r="D155" s="114" t="s">
        <v>459</v>
      </c>
      <c r="E155" s="114" t="s">
        <v>821</v>
      </c>
      <c r="F155" s="129" t="s">
        <v>515</v>
      </c>
      <c r="G155" s="129" t="s">
        <v>228</v>
      </c>
      <c r="H155" s="114" t="s">
        <v>258</v>
      </c>
      <c r="I155" s="129" t="s">
        <v>515</v>
      </c>
      <c r="J155" s="114"/>
      <c r="K155" s="114"/>
      <c r="L155" s="114">
        <v>60</v>
      </c>
      <c r="M155" s="114" t="s">
        <v>230</v>
      </c>
    </row>
    <row r="156" spans="2:13" ht="30" customHeight="1">
      <c r="B156" s="129" t="s">
        <v>525</v>
      </c>
      <c r="C156" s="134" t="s">
        <v>822</v>
      </c>
      <c r="D156" s="114" t="s">
        <v>465</v>
      </c>
      <c r="E156" s="114" t="s">
        <v>823</v>
      </c>
      <c r="F156" s="129" t="s">
        <v>515</v>
      </c>
      <c r="G156" s="129" t="s">
        <v>228</v>
      </c>
      <c r="H156" s="129" t="s">
        <v>258</v>
      </c>
      <c r="I156" s="129" t="s">
        <v>515</v>
      </c>
      <c r="J156" s="114"/>
      <c r="K156" s="114"/>
      <c r="L156" s="114">
        <v>60</v>
      </c>
      <c r="M156" s="114" t="s">
        <v>230</v>
      </c>
    </row>
    <row r="157" spans="2:13" ht="30" customHeight="1">
      <c r="B157" s="129" t="s">
        <v>525</v>
      </c>
      <c r="C157" s="134" t="s">
        <v>824</v>
      </c>
      <c r="D157" s="114" t="s">
        <v>459</v>
      </c>
      <c r="E157" s="114" t="s">
        <v>825</v>
      </c>
      <c r="F157" s="129" t="s">
        <v>515</v>
      </c>
      <c r="G157" s="129" t="s">
        <v>228</v>
      </c>
      <c r="H157" s="129" t="s">
        <v>258</v>
      </c>
      <c r="I157" s="129" t="s">
        <v>515</v>
      </c>
      <c r="J157" s="114"/>
      <c r="K157" s="114"/>
      <c r="L157" s="114">
        <v>60</v>
      </c>
      <c r="M157" s="114" t="s">
        <v>230</v>
      </c>
    </row>
    <row r="158" spans="2:13" ht="30" customHeight="1">
      <c r="B158" s="129" t="s">
        <v>521</v>
      </c>
      <c r="C158" s="134" t="s">
        <v>826</v>
      </c>
      <c r="D158" s="114" t="s">
        <v>523</v>
      </c>
      <c r="E158" s="114" t="s">
        <v>827</v>
      </c>
      <c r="F158" s="129" t="s">
        <v>515</v>
      </c>
      <c r="G158" s="129" t="s">
        <v>228</v>
      </c>
      <c r="H158" s="129" t="s">
        <v>258</v>
      </c>
      <c r="I158" s="129" t="s">
        <v>515</v>
      </c>
      <c r="J158" s="114"/>
      <c r="K158" s="114"/>
      <c r="L158" s="114">
        <v>60</v>
      </c>
      <c r="M158" s="114" t="s">
        <v>230</v>
      </c>
    </row>
    <row r="159" spans="2:13" ht="30" customHeight="1">
      <c r="B159" s="129" t="s">
        <v>458</v>
      </c>
      <c r="C159" s="134" t="s">
        <v>828</v>
      </c>
      <c r="D159" s="114" t="s">
        <v>465</v>
      </c>
      <c r="E159" s="114" t="s">
        <v>829</v>
      </c>
      <c r="F159" s="129" t="s">
        <v>515</v>
      </c>
      <c r="G159" s="129" t="s">
        <v>228</v>
      </c>
      <c r="H159" s="114" t="s">
        <v>258</v>
      </c>
      <c r="I159" s="129" t="s">
        <v>515</v>
      </c>
      <c r="J159" s="114"/>
      <c r="K159" s="114"/>
      <c r="L159" s="114">
        <v>60</v>
      </c>
      <c r="M159" s="114" t="s">
        <v>230</v>
      </c>
    </row>
    <row r="160" spans="2:13" ht="30" customHeight="1">
      <c r="B160" s="114" t="s">
        <v>830</v>
      </c>
      <c r="C160" s="134" t="s">
        <v>831</v>
      </c>
      <c r="D160" s="114" t="s">
        <v>832</v>
      </c>
      <c r="E160" s="114" t="s">
        <v>833</v>
      </c>
      <c r="F160" s="129" t="s">
        <v>515</v>
      </c>
      <c r="G160" s="129" t="s">
        <v>228</v>
      </c>
      <c r="H160" s="135" t="s">
        <v>249</v>
      </c>
      <c r="I160" s="129" t="s">
        <v>515</v>
      </c>
      <c r="J160" s="114"/>
      <c r="K160" s="114"/>
      <c r="L160" s="114">
        <v>60</v>
      </c>
      <c r="M160" s="114" t="s">
        <v>230</v>
      </c>
    </row>
    <row r="161" spans="2:13" ht="30" customHeight="1">
      <c r="B161" s="114" t="s">
        <v>830</v>
      </c>
      <c r="C161" s="134" t="s">
        <v>831</v>
      </c>
      <c r="D161" s="114" t="s">
        <v>832</v>
      </c>
      <c r="E161" s="114" t="s">
        <v>834</v>
      </c>
      <c r="F161" s="129" t="s">
        <v>515</v>
      </c>
      <c r="G161" s="129" t="s">
        <v>228</v>
      </c>
      <c r="H161" s="129" t="s">
        <v>249</v>
      </c>
      <c r="I161" s="129" t="s">
        <v>515</v>
      </c>
      <c r="J161" s="114"/>
      <c r="K161" s="114"/>
      <c r="L161" s="114">
        <v>60</v>
      </c>
      <c r="M161" s="114" t="s">
        <v>230</v>
      </c>
    </row>
    <row r="162" spans="2:13" ht="30" customHeight="1">
      <c r="B162" s="129" t="s">
        <v>521</v>
      </c>
      <c r="C162" s="134" t="s">
        <v>835</v>
      </c>
      <c r="D162" s="114" t="s">
        <v>545</v>
      </c>
      <c r="E162" s="114" t="s">
        <v>836</v>
      </c>
      <c r="F162" s="129" t="s">
        <v>515</v>
      </c>
      <c r="G162" s="129" t="s">
        <v>228</v>
      </c>
      <c r="H162" s="129" t="s">
        <v>258</v>
      </c>
      <c r="I162" s="129" t="s">
        <v>515</v>
      </c>
      <c r="J162" s="114"/>
      <c r="K162" s="114"/>
      <c r="L162" s="114">
        <v>60</v>
      </c>
      <c r="M162" s="114" t="s">
        <v>230</v>
      </c>
    </row>
    <row r="163" spans="2:13" ht="30" customHeight="1">
      <c r="B163" s="114" t="s">
        <v>564</v>
      </c>
      <c r="C163" s="134" t="s">
        <v>837</v>
      </c>
      <c r="D163" s="114" t="s">
        <v>566</v>
      </c>
      <c r="E163" s="114" t="s">
        <v>838</v>
      </c>
      <c r="F163" s="129" t="s">
        <v>515</v>
      </c>
      <c r="G163" s="129" t="s">
        <v>228</v>
      </c>
      <c r="H163" s="129" t="s">
        <v>258</v>
      </c>
      <c r="I163" s="129" t="s">
        <v>515</v>
      </c>
      <c r="J163" s="114"/>
      <c r="K163" s="114"/>
      <c r="L163" s="114">
        <v>60</v>
      </c>
      <c r="M163" s="114" t="s">
        <v>230</v>
      </c>
    </row>
    <row r="164" spans="2:13" ht="30" customHeight="1">
      <c r="B164" s="129" t="s">
        <v>525</v>
      </c>
      <c r="C164" s="134" t="s">
        <v>839</v>
      </c>
      <c r="D164" s="114" t="s">
        <v>459</v>
      </c>
      <c r="E164" s="114" t="s">
        <v>840</v>
      </c>
      <c r="F164" s="129" t="s">
        <v>515</v>
      </c>
      <c r="G164" s="129" t="s">
        <v>228</v>
      </c>
      <c r="H164" s="129" t="s">
        <v>258</v>
      </c>
      <c r="I164" s="129" t="s">
        <v>515</v>
      </c>
      <c r="J164" s="114"/>
      <c r="K164" s="114"/>
      <c r="L164" s="114">
        <v>60</v>
      </c>
      <c r="M164" s="114" t="s">
        <v>230</v>
      </c>
    </row>
    <row r="165" spans="2:13" ht="30" customHeight="1">
      <c r="B165" s="129" t="s">
        <v>525</v>
      </c>
      <c r="C165" s="134" t="s">
        <v>841</v>
      </c>
      <c r="D165" s="114" t="s">
        <v>465</v>
      </c>
      <c r="E165" s="114" t="s">
        <v>842</v>
      </c>
      <c r="F165" s="129" t="s">
        <v>515</v>
      </c>
      <c r="G165" s="129" t="s">
        <v>228</v>
      </c>
      <c r="H165" s="129" t="s">
        <v>258</v>
      </c>
      <c r="I165" s="129" t="s">
        <v>515</v>
      </c>
      <c r="J165" s="114"/>
      <c r="K165" s="114"/>
      <c r="L165" s="114">
        <v>60</v>
      </c>
      <c r="M165" s="114" t="s">
        <v>230</v>
      </c>
    </row>
    <row r="166" spans="2:13" ht="30" customHeight="1">
      <c r="B166" s="129" t="s">
        <v>555</v>
      </c>
      <c r="C166" s="134" t="s">
        <v>843</v>
      </c>
      <c r="D166" s="114" t="s">
        <v>523</v>
      </c>
      <c r="E166" s="114" t="s">
        <v>844</v>
      </c>
      <c r="F166" s="129" t="s">
        <v>515</v>
      </c>
      <c r="G166" s="129" t="s">
        <v>228</v>
      </c>
      <c r="H166" s="129" t="s">
        <v>258</v>
      </c>
      <c r="I166" s="129" t="s">
        <v>515</v>
      </c>
      <c r="J166" s="114"/>
      <c r="K166" s="114"/>
      <c r="L166" s="114">
        <v>60</v>
      </c>
      <c r="M166" s="114" t="s">
        <v>230</v>
      </c>
    </row>
    <row r="167" spans="2:13" ht="30" customHeight="1">
      <c r="B167" s="129" t="s">
        <v>516</v>
      </c>
      <c r="C167" s="134" t="s">
        <v>845</v>
      </c>
      <c r="D167" s="114" t="s">
        <v>459</v>
      </c>
      <c r="E167" s="114" t="s">
        <v>846</v>
      </c>
      <c r="F167" s="129" t="s">
        <v>515</v>
      </c>
      <c r="G167" s="129" t="s">
        <v>228</v>
      </c>
      <c r="H167" s="129" t="s">
        <v>229</v>
      </c>
      <c r="I167" s="129" t="s">
        <v>515</v>
      </c>
      <c r="J167" s="114"/>
      <c r="K167" s="114"/>
      <c r="L167" s="114">
        <v>60</v>
      </c>
      <c r="M167" s="114" t="s">
        <v>230</v>
      </c>
    </row>
    <row r="168" spans="2:13" ht="30" customHeight="1">
      <c r="B168" s="129" t="s">
        <v>516</v>
      </c>
      <c r="C168" s="134" t="s">
        <v>847</v>
      </c>
      <c r="D168" s="114" t="s">
        <v>465</v>
      </c>
      <c r="E168" s="114" t="s">
        <v>848</v>
      </c>
      <c r="F168" s="129" t="s">
        <v>515</v>
      </c>
      <c r="G168" s="129" t="s">
        <v>228</v>
      </c>
      <c r="H168" s="129" t="s">
        <v>229</v>
      </c>
      <c r="I168" s="129" t="s">
        <v>515</v>
      </c>
      <c r="J168" s="114"/>
      <c r="K168" s="114"/>
      <c r="L168" s="114">
        <v>60</v>
      </c>
      <c r="M168" s="114" t="s">
        <v>230</v>
      </c>
    </row>
    <row r="169" spans="2:13" ht="30" customHeight="1">
      <c r="B169" s="129" t="s">
        <v>458</v>
      </c>
      <c r="C169" s="134" t="s">
        <v>849</v>
      </c>
      <c r="D169" s="114" t="s">
        <v>459</v>
      </c>
      <c r="E169" s="114" t="s">
        <v>850</v>
      </c>
      <c r="F169" s="129" t="s">
        <v>515</v>
      </c>
      <c r="G169" s="129" t="s">
        <v>228</v>
      </c>
      <c r="H169" s="114" t="s">
        <v>258</v>
      </c>
      <c r="I169" s="129" t="s">
        <v>515</v>
      </c>
      <c r="J169" s="114"/>
      <c r="K169" s="114"/>
      <c r="L169" s="114">
        <v>60</v>
      </c>
      <c r="M169" s="114" t="s">
        <v>230</v>
      </c>
    </row>
    <row r="170" spans="2:13" ht="30" customHeight="1">
      <c r="B170" s="129" t="s">
        <v>521</v>
      </c>
      <c r="C170" s="134" t="s">
        <v>851</v>
      </c>
      <c r="D170" s="114" t="s">
        <v>523</v>
      </c>
      <c r="E170" s="114" t="s">
        <v>571</v>
      </c>
      <c r="F170" s="129" t="s">
        <v>515</v>
      </c>
      <c r="G170" s="129" t="s">
        <v>228</v>
      </c>
      <c r="H170" s="129" t="s">
        <v>258</v>
      </c>
      <c r="I170" s="129" t="s">
        <v>515</v>
      </c>
      <c r="J170" s="114"/>
      <c r="K170" s="114"/>
      <c r="L170" s="114">
        <v>60</v>
      </c>
      <c r="M170" s="114" t="s">
        <v>230</v>
      </c>
    </row>
    <row r="171" spans="2:13" ht="30" customHeight="1">
      <c r="B171" s="129" t="s">
        <v>231</v>
      </c>
      <c r="C171" s="134" t="s">
        <v>852</v>
      </c>
      <c r="D171" s="114" t="s">
        <v>233</v>
      </c>
      <c r="E171" s="114" t="s">
        <v>853</v>
      </c>
      <c r="F171" s="129" t="s">
        <v>515</v>
      </c>
      <c r="G171" s="129" t="s">
        <v>228</v>
      </c>
      <c r="H171" s="129" t="s">
        <v>554</v>
      </c>
      <c r="I171" s="129" t="s">
        <v>515</v>
      </c>
      <c r="J171" s="114"/>
      <c r="K171" s="114"/>
      <c r="L171" s="114">
        <v>60</v>
      </c>
      <c r="M171" s="114" t="s">
        <v>230</v>
      </c>
    </row>
    <row r="172" spans="2:13" ht="30" customHeight="1">
      <c r="B172" s="129" t="s">
        <v>525</v>
      </c>
      <c r="C172" s="134" t="s">
        <v>854</v>
      </c>
      <c r="D172" s="114" t="s">
        <v>465</v>
      </c>
      <c r="E172" s="114" t="s">
        <v>811</v>
      </c>
      <c r="F172" s="129" t="s">
        <v>515</v>
      </c>
      <c r="G172" s="129" t="s">
        <v>228</v>
      </c>
      <c r="H172" s="129" t="s">
        <v>258</v>
      </c>
      <c r="I172" s="129" t="s">
        <v>515</v>
      </c>
      <c r="J172" s="114"/>
      <c r="K172" s="114"/>
      <c r="L172" s="114">
        <v>60</v>
      </c>
      <c r="M172" s="114" t="s">
        <v>230</v>
      </c>
    </row>
    <row r="173" spans="2:13" ht="30" customHeight="1">
      <c r="B173" s="129" t="s">
        <v>458</v>
      </c>
      <c r="C173" s="134" t="s">
        <v>855</v>
      </c>
      <c r="D173" s="114" t="s">
        <v>465</v>
      </c>
      <c r="E173" s="114" t="s">
        <v>856</v>
      </c>
      <c r="F173" s="129" t="s">
        <v>515</v>
      </c>
      <c r="G173" s="129" t="s">
        <v>228</v>
      </c>
      <c r="H173" s="114" t="s">
        <v>258</v>
      </c>
      <c r="I173" s="129" t="s">
        <v>515</v>
      </c>
      <c r="J173" s="114"/>
      <c r="K173" s="114"/>
      <c r="L173" s="114">
        <v>60</v>
      </c>
      <c r="M173" s="114" t="s">
        <v>230</v>
      </c>
    </row>
    <row r="174" spans="2:13" ht="30" customHeight="1">
      <c r="B174" s="129" t="s">
        <v>458</v>
      </c>
      <c r="C174" s="134" t="s">
        <v>857</v>
      </c>
      <c r="D174" s="114" t="s">
        <v>459</v>
      </c>
      <c r="E174" s="114" t="s">
        <v>858</v>
      </c>
      <c r="F174" s="129" t="s">
        <v>515</v>
      </c>
      <c r="G174" s="129" t="s">
        <v>228</v>
      </c>
      <c r="H174" s="114" t="s">
        <v>258</v>
      </c>
      <c r="I174" s="129" t="s">
        <v>515</v>
      </c>
      <c r="J174" s="114"/>
      <c r="K174" s="114"/>
      <c r="L174" s="114">
        <v>60</v>
      </c>
      <c r="M174" s="114" t="s">
        <v>230</v>
      </c>
    </row>
    <row r="175" spans="2:13" ht="30" customHeight="1">
      <c r="B175" s="129" t="s">
        <v>458</v>
      </c>
      <c r="C175" s="134" t="s">
        <v>859</v>
      </c>
      <c r="D175" s="114" t="s">
        <v>465</v>
      </c>
      <c r="E175" s="114" t="s">
        <v>501</v>
      </c>
      <c r="F175" s="129" t="s">
        <v>515</v>
      </c>
      <c r="G175" s="129" t="s">
        <v>228</v>
      </c>
      <c r="H175" s="114" t="s">
        <v>258</v>
      </c>
      <c r="I175" s="129" t="s">
        <v>515</v>
      </c>
      <c r="J175" s="114"/>
      <c r="K175" s="114"/>
      <c r="L175" s="114">
        <v>60</v>
      </c>
      <c r="M175" s="114" t="s">
        <v>230</v>
      </c>
    </row>
    <row r="176" spans="2:13" ht="30" customHeight="1">
      <c r="B176" s="129" t="s">
        <v>525</v>
      </c>
      <c r="C176" s="134" t="s">
        <v>860</v>
      </c>
      <c r="D176" s="114" t="s">
        <v>459</v>
      </c>
      <c r="E176" s="114" t="s">
        <v>861</v>
      </c>
      <c r="F176" s="129" t="s">
        <v>515</v>
      </c>
      <c r="G176" s="129" t="s">
        <v>228</v>
      </c>
      <c r="H176" s="129" t="s">
        <v>258</v>
      </c>
      <c r="I176" s="129" t="s">
        <v>515</v>
      </c>
      <c r="J176" s="114"/>
      <c r="K176" s="114"/>
      <c r="L176" s="114">
        <v>60</v>
      </c>
      <c r="M176" s="114" t="s">
        <v>230</v>
      </c>
    </row>
    <row r="177" spans="2:13" ht="30" customHeight="1">
      <c r="B177" s="129" t="s">
        <v>525</v>
      </c>
      <c r="C177" s="134" t="s">
        <v>862</v>
      </c>
      <c r="D177" s="114" t="s">
        <v>459</v>
      </c>
      <c r="E177" s="114" t="s">
        <v>863</v>
      </c>
      <c r="F177" s="129" t="s">
        <v>515</v>
      </c>
      <c r="G177" s="129" t="s">
        <v>228</v>
      </c>
      <c r="H177" s="129" t="s">
        <v>258</v>
      </c>
      <c r="I177" s="129" t="s">
        <v>515</v>
      </c>
      <c r="J177" s="114"/>
      <c r="K177" s="114"/>
      <c r="L177" s="114">
        <v>60</v>
      </c>
      <c r="M177" s="114" t="s">
        <v>230</v>
      </c>
    </row>
    <row r="178" spans="2:13" ht="30" customHeight="1">
      <c r="B178" s="129" t="s">
        <v>525</v>
      </c>
      <c r="C178" s="134" t="s">
        <v>864</v>
      </c>
      <c r="D178" s="114" t="s">
        <v>465</v>
      </c>
      <c r="E178" s="114" t="s">
        <v>865</v>
      </c>
      <c r="F178" s="129" t="s">
        <v>515</v>
      </c>
      <c r="G178" s="129" t="s">
        <v>228</v>
      </c>
      <c r="H178" s="129" t="s">
        <v>258</v>
      </c>
      <c r="I178" s="129" t="s">
        <v>515</v>
      </c>
      <c r="J178" s="114"/>
      <c r="K178" s="114"/>
      <c r="L178" s="114">
        <v>60</v>
      </c>
      <c r="M178" s="114" t="s">
        <v>230</v>
      </c>
    </row>
    <row r="179" spans="2:13" ht="30" customHeight="1">
      <c r="B179" s="129" t="s">
        <v>516</v>
      </c>
      <c r="C179" s="134" t="s">
        <v>866</v>
      </c>
      <c r="D179" s="114" t="s">
        <v>459</v>
      </c>
      <c r="E179" s="114" t="s">
        <v>867</v>
      </c>
      <c r="F179" s="129" t="s">
        <v>515</v>
      </c>
      <c r="G179" s="129" t="s">
        <v>228</v>
      </c>
      <c r="H179" s="129" t="s">
        <v>229</v>
      </c>
      <c r="I179" s="129" t="s">
        <v>515</v>
      </c>
      <c r="J179" s="114"/>
      <c r="K179" s="114"/>
      <c r="L179" s="114">
        <v>60</v>
      </c>
      <c r="M179" s="114" t="s">
        <v>230</v>
      </c>
    </row>
    <row r="180" spans="2:13" ht="30" customHeight="1">
      <c r="B180" s="129" t="s">
        <v>231</v>
      </c>
      <c r="C180" s="134" t="s">
        <v>868</v>
      </c>
      <c r="D180" s="114" t="s">
        <v>233</v>
      </c>
      <c r="E180" s="114" t="s">
        <v>869</v>
      </c>
      <c r="F180" s="129" t="s">
        <v>515</v>
      </c>
      <c r="G180" s="129" t="s">
        <v>228</v>
      </c>
      <c r="H180" s="129" t="s">
        <v>554</v>
      </c>
      <c r="I180" s="129" t="s">
        <v>515</v>
      </c>
      <c r="J180" s="114"/>
      <c r="K180" s="114"/>
      <c r="L180" s="114">
        <v>60</v>
      </c>
      <c r="M180" s="114" t="s">
        <v>230</v>
      </c>
    </row>
    <row r="181" spans="2:13" ht="30" customHeight="1">
      <c r="B181" s="129" t="s">
        <v>555</v>
      </c>
      <c r="C181" s="134" t="s">
        <v>870</v>
      </c>
      <c r="D181" s="136" t="s">
        <v>523</v>
      </c>
      <c r="E181" s="114" t="s">
        <v>871</v>
      </c>
      <c r="F181" s="129" t="s">
        <v>515</v>
      </c>
      <c r="G181" s="129" t="s">
        <v>228</v>
      </c>
      <c r="H181" s="129" t="s">
        <v>258</v>
      </c>
      <c r="I181" s="129" t="s">
        <v>515</v>
      </c>
      <c r="J181" s="114"/>
      <c r="K181" s="114"/>
      <c r="L181" s="114">
        <v>60</v>
      </c>
      <c r="M181" s="114" t="s">
        <v>230</v>
      </c>
    </row>
    <row r="182" spans="2:13" ht="30" customHeight="1">
      <c r="B182" s="129" t="s">
        <v>521</v>
      </c>
      <c r="C182" s="134" t="s">
        <v>872</v>
      </c>
      <c r="D182" s="114" t="s">
        <v>545</v>
      </c>
      <c r="E182" s="114" t="s">
        <v>873</v>
      </c>
      <c r="F182" s="129" t="s">
        <v>515</v>
      </c>
      <c r="G182" s="129" t="s">
        <v>228</v>
      </c>
      <c r="H182" s="129" t="s">
        <v>258</v>
      </c>
      <c r="I182" s="129" t="s">
        <v>515</v>
      </c>
      <c r="J182" s="114"/>
      <c r="K182" s="114"/>
      <c r="L182" s="114">
        <v>60</v>
      </c>
      <c r="M182" s="114" t="s">
        <v>230</v>
      </c>
    </row>
    <row r="183" spans="2:13" ht="30" customHeight="1">
      <c r="B183" s="129" t="s">
        <v>516</v>
      </c>
      <c r="C183" s="134" t="s">
        <v>874</v>
      </c>
      <c r="D183" s="114" t="s">
        <v>459</v>
      </c>
      <c r="E183" s="114" t="s">
        <v>875</v>
      </c>
      <c r="F183" s="129" t="s">
        <v>515</v>
      </c>
      <c r="G183" s="129" t="s">
        <v>228</v>
      </c>
      <c r="H183" s="129" t="s">
        <v>229</v>
      </c>
      <c r="I183" s="129" t="s">
        <v>515</v>
      </c>
      <c r="J183" s="114"/>
      <c r="K183" s="114"/>
      <c r="L183" s="114">
        <v>60</v>
      </c>
      <c r="M183" s="114" t="s">
        <v>230</v>
      </c>
    </row>
    <row r="184" spans="2:13" ht="30" customHeight="1">
      <c r="B184" s="129" t="s">
        <v>231</v>
      </c>
      <c r="C184" s="134" t="s">
        <v>876</v>
      </c>
      <c r="D184" s="114" t="s">
        <v>273</v>
      </c>
      <c r="E184" s="114" t="s">
        <v>877</v>
      </c>
      <c r="F184" s="129" t="s">
        <v>515</v>
      </c>
      <c r="G184" s="129" t="s">
        <v>228</v>
      </c>
      <c r="H184" s="129" t="s">
        <v>249</v>
      </c>
      <c r="I184" s="129" t="s">
        <v>515</v>
      </c>
      <c r="J184" s="114"/>
      <c r="K184" s="114"/>
      <c r="L184" s="114">
        <v>60</v>
      </c>
      <c r="M184" s="114" t="s">
        <v>230</v>
      </c>
    </row>
    <row r="185" spans="2:13" ht="30" customHeight="1">
      <c r="B185" s="129" t="s">
        <v>516</v>
      </c>
      <c r="C185" s="134" t="s">
        <v>878</v>
      </c>
      <c r="D185" s="114" t="s">
        <v>465</v>
      </c>
      <c r="E185" s="114" t="s">
        <v>879</v>
      </c>
      <c r="F185" s="129" t="s">
        <v>515</v>
      </c>
      <c r="G185" s="129" t="s">
        <v>228</v>
      </c>
      <c r="H185" s="129" t="s">
        <v>229</v>
      </c>
      <c r="I185" s="129" t="s">
        <v>515</v>
      </c>
      <c r="J185" s="114"/>
      <c r="K185" s="114"/>
      <c r="L185" s="114">
        <v>60</v>
      </c>
      <c r="M185" s="114" t="s">
        <v>230</v>
      </c>
    </row>
    <row r="186" spans="2:13" ht="30" customHeight="1">
      <c r="B186" s="129" t="s">
        <v>458</v>
      </c>
      <c r="C186" s="134" t="s">
        <v>880</v>
      </c>
      <c r="D186" s="114" t="s">
        <v>465</v>
      </c>
      <c r="E186" s="114" t="s">
        <v>881</v>
      </c>
      <c r="F186" s="129" t="s">
        <v>515</v>
      </c>
      <c r="G186" s="129" t="s">
        <v>228</v>
      </c>
      <c r="H186" s="114" t="s">
        <v>258</v>
      </c>
      <c r="I186" s="129" t="s">
        <v>515</v>
      </c>
      <c r="J186" s="114"/>
      <c r="K186" s="114"/>
      <c r="L186" s="114">
        <v>60</v>
      </c>
      <c r="M186" s="114" t="s">
        <v>230</v>
      </c>
    </row>
    <row r="187" spans="2:13" ht="30" customHeight="1">
      <c r="B187" s="129" t="s">
        <v>521</v>
      </c>
      <c r="C187" s="134" t="s">
        <v>882</v>
      </c>
      <c r="D187" s="114" t="s">
        <v>523</v>
      </c>
      <c r="E187" s="114" t="s">
        <v>883</v>
      </c>
      <c r="F187" s="129" t="s">
        <v>515</v>
      </c>
      <c r="G187" s="129" t="s">
        <v>228</v>
      </c>
      <c r="H187" s="129" t="s">
        <v>258</v>
      </c>
      <c r="I187" s="129" t="s">
        <v>515</v>
      </c>
      <c r="J187" s="114"/>
      <c r="K187" s="114"/>
      <c r="L187" s="114">
        <v>60</v>
      </c>
      <c r="M187" s="114" t="s">
        <v>230</v>
      </c>
    </row>
    <row r="188" spans="2:13" ht="30" customHeight="1">
      <c r="B188" s="129" t="s">
        <v>633</v>
      </c>
      <c r="C188" s="134" t="s">
        <v>884</v>
      </c>
      <c r="D188" s="114" t="s">
        <v>635</v>
      </c>
      <c r="E188" s="114" t="s">
        <v>885</v>
      </c>
      <c r="F188" s="129" t="s">
        <v>515</v>
      </c>
      <c r="G188" s="129" t="s">
        <v>228</v>
      </c>
      <c r="H188" s="129" t="s">
        <v>258</v>
      </c>
      <c r="I188" s="129" t="s">
        <v>515</v>
      </c>
      <c r="J188" s="114"/>
      <c r="K188" s="114"/>
      <c r="L188" s="114">
        <v>60</v>
      </c>
      <c r="M188" s="114" t="s">
        <v>230</v>
      </c>
    </row>
    <row r="189" spans="2:13" ht="30" customHeight="1">
      <c r="B189" s="129" t="s">
        <v>530</v>
      </c>
      <c r="C189" s="134" t="s">
        <v>886</v>
      </c>
      <c r="D189" s="114" t="s">
        <v>532</v>
      </c>
      <c r="E189" s="114" t="s">
        <v>887</v>
      </c>
      <c r="F189" s="129" t="s">
        <v>515</v>
      </c>
      <c r="G189" s="129" t="s">
        <v>228</v>
      </c>
      <c r="H189" s="114" t="s">
        <v>258</v>
      </c>
      <c r="I189" s="129" t="s">
        <v>515</v>
      </c>
      <c r="J189" s="114"/>
      <c r="K189" s="114"/>
      <c r="L189" s="114">
        <v>60</v>
      </c>
      <c r="M189" s="114" t="s">
        <v>230</v>
      </c>
    </row>
    <row r="190" spans="2:13" ht="30" customHeight="1">
      <c r="B190" s="129" t="s">
        <v>458</v>
      </c>
      <c r="C190" s="134" t="s">
        <v>888</v>
      </c>
      <c r="D190" s="114" t="s">
        <v>459</v>
      </c>
      <c r="E190" s="114" t="s">
        <v>889</v>
      </c>
      <c r="F190" s="129" t="s">
        <v>515</v>
      </c>
      <c r="G190" s="129" t="s">
        <v>228</v>
      </c>
      <c r="H190" s="114" t="s">
        <v>258</v>
      </c>
      <c r="I190" s="129" t="s">
        <v>515</v>
      </c>
      <c r="J190" s="114"/>
      <c r="K190" s="114"/>
      <c r="L190" s="114">
        <v>60</v>
      </c>
      <c r="M190" s="114" t="s">
        <v>230</v>
      </c>
    </row>
    <row r="191" spans="2:13" ht="30" customHeight="1">
      <c r="B191" s="129" t="s">
        <v>458</v>
      </c>
      <c r="C191" s="134" t="s">
        <v>890</v>
      </c>
      <c r="D191" s="114" t="s">
        <v>465</v>
      </c>
      <c r="E191" s="114" t="s">
        <v>891</v>
      </c>
      <c r="F191" s="129" t="s">
        <v>515</v>
      </c>
      <c r="G191" s="129" t="s">
        <v>228</v>
      </c>
      <c r="H191" s="114" t="s">
        <v>258</v>
      </c>
      <c r="I191" s="129" t="s">
        <v>515</v>
      </c>
      <c r="J191" s="114"/>
      <c r="K191" s="114"/>
      <c r="L191" s="114">
        <v>60</v>
      </c>
      <c r="M191" s="114" t="s">
        <v>230</v>
      </c>
    </row>
    <row r="192" spans="2:13" ht="30" customHeight="1">
      <c r="B192" s="129" t="s">
        <v>231</v>
      </c>
      <c r="C192" s="134" t="s">
        <v>892</v>
      </c>
      <c r="D192" s="114" t="s">
        <v>233</v>
      </c>
      <c r="E192" s="114" t="s">
        <v>893</v>
      </c>
      <c r="F192" s="129" t="s">
        <v>515</v>
      </c>
      <c r="G192" s="129" t="s">
        <v>228</v>
      </c>
      <c r="H192" s="129" t="s">
        <v>554</v>
      </c>
      <c r="I192" s="129" t="s">
        <v>515</v>
      </c>
      <c r="J192" s="114"/>
      <c r="K192" s="114"/>
      <c r="L192" s="114">
        <v>60</v>
      </c>
      <c r="M192" s="114" t="s">
        <v>230</v>
      </c>
    </row>
    <row r="193" spans="2:13" ht="30" customHeight="1">
      <c r="B193" s="129" t="s">
        <v>525</v>
      </c>
      <c r="C193" s="134" t="s">
        <v>894</v>
      </c>
      <c r="D193" s="114" t="s">
        <v>465</v>
      </c>
      <c r="E193" s="114" t="s">
        <v>895</v>
      </c>
      <c r="F193" s="129" t="s">
        <v>515</v>
      </c>
      <c r="G193" s="129" t="s">
        <v>228</v>
      </c>
      <c r="H193" s="129" t="s">
        <v>258</v>
      </c>
      <c r="I193" s="129" t="s">
        <v>515</v>
      </c>
      <c r="J193" s="114"/>
      <c r="K193" s="114"/>
      <c r="L193" s="114">
        <v>60</v>
      </c>
      <c r="M193" s="114" t="s">
        <v>230</v>
      </c>
    </row>
    <row r="194" spans="2:13" ht="30" customHeight="1">
      <c r="B194" s="129" t="s">
        <v>525</v>
      </c>
      <c r="C194" s="134" t="s">
        <v>896</v>
      </c>
      <c r="D194" s="114" t="s">
        <v>459</v>
      </c>
      <c r="E194" s="114" t="s">
        <v>897</v>
      </c>
      <c r="F194" s="129" t="s">
        <v>515</v>
      </c>
      <c r="G194" s="129" t="s">
        <v>228</v>
      </c>
      <c r="H194" s="129" t="s">
        <v>258</v>
      </c>
      <c r="I194" s="129" t="s">
        <v>515</v>
      </c>
      <c r="J194" s="114"/>
      <c r="K194" s="114"/>
      <c r="L194" s="114">
        <v>60</v>
      </c>
      <c r="M194" s="114" t="s">
        <v>230</v>
      </c>
    </row>
    <row r="195" spans="2:13" ht="30" customHeight="1">
      <c r="B195" s="129" t="s">
        <v>231</v>
      </c>
      <c r="C195" s="134" t="s">
        <v>898</v>
      </c>
      <c r="D195" s="114" t="s">
        <v>273</v>
      </c>
      <c r="E195" s="114" t="s">
        <v>899</v>
      </c>
      <c r="F195" s="129" t="s">
        <v>515</v>
      </c>
      <c r="G195" s="129" t="s">
        <v>228</v>
      </c>
      <c r="H195" s="129" t="s">
        <v>249</v>
      </c>
      <c r="I195" s="129" t="s">
        <v>515</v>
      </c>
      <c r="J195" s="114"/>
      <c r="K195" s="114"/>
      <c r="L195" s="114">
        <v>60</v>
      </c>
      <c r="M195" s="114" t="s">
        <v>230</v>
      </c>
    </row>
    <row r="196" spans="2:13" ht="30" customHeight="1">
      <c r="B196" s="129" t="s">
        <v>231</v>
      </c>
      <c r="C196" s="134" t="s">
        <v>900</v>
      </c>
      <c r="D196" s="114" t="s">
        <v>233</v>
      </c>
      <c r="E196" s="114" t="s">
        <v>901</v>
      </c>
      <c r="F196" s="129" t="s">
        <v>515</v>
      </c>
      <c r="G196" s="129" t="s">
        <v>228</v>
      </c>
      <c r="H196" s="129" t="s">
        <v>554</v>
      </c>
      <c r="I196" s="129" t="s">
        <v>515</v>
      </c>
      <c r="J196" s="114"/>
      <c r="K196" s="114"/>
      <c r="L196" s="114">
        <v>60</v>
      </c>
      <c r="M196" s="114" t="s">
        <v>230</v>
      </c>
    </row>
    <row r="197" spans="2:13" ht="30" customHeight="1">
      <c r="B197" s="129" t="s">
        <v>516</v>
      </c>
      <c r="C197" s="134" t="s">
        <v>902</v>
      </c>
      <c r="D197" s="114" t="s">
        <v>465</v>
      </c>
      <c r="E197" s="114" t="s">
        <v>903</v>
      </c>
      <c r="F197" s="129" t="s">
        <v>515</v>
      </c>
      <c r="G197" s="129" t="s">
        <v>228</v>
      </c>
      <c r="H197" s="129" t="s">
        <v>229</v>
      </c>
      <c r="I197" s="129" t="s">
        <v>515</v>
      </c>
      <c r="J197" s="114"/>
      <c r="K197" s="114"/>
      <c r="L197" s="114">
        <v>60</v>
      </c>
      <c r="M197" s="114" t="s">
        <v>230</v>
      </c>
    </row>
    <row r="198" spans="2:13" ht="30" customHeight="1">
      <c r="B198" s="129" t="s">
        <v>521</v>
      </c>
      <c r="C198" s="134" t="s">
        <v>904</v>
      </c>
      <c r="D198" s="114" t="s">
        <v>545</v>
      </c>
      <c r="E198" s="114" t="s">
        <v>905</v>
      </c>
      <c r="F198" s="129" t="s">
        <v>515</v>
      </c>
      <c r="G198" s="129" t="s">
        <v>228</v>
      </c>
      <c r="H198" s="129" t="s">
        <v>258</v>
      </c>
      <c r="I198" s="129" t="s">
        <v>515</v>
      </c>
      <c r="J198" s="114"/>
      <c r="K198" s="114"/>
      <c r="L198" s="114">
        <v>60</v>
      </c>
      <c r="M198" s="114" t="s">
        <v>230</v>
      </c>
    </row>
    <row r="199" spans="2:13" ht="30" customHeight="1">
      <c r="B199" s="129" t="s">
        <v>458</v>
      </c>
      <c r="C199" s="134" t="s">
        <v>906</v>
      </c>
      <c r="D199" s="114" t="s">
        <v>459</v>
      </c>
      <c r="E199" s="114" t="s">
        <v>618</v>
      </c>
      <c r="F199" s="129" t="s">
        <v>515</v>
      </c>
      <c r="G199" s="129" t="s">
        <v>228</v>
      </c>
      <c r="H199" s="114" t="s">
        <v>258</v>
      </c>
      <c r="I199" s="129" t="s">
        <v>515</v>
      </c>
      <c r="J199" s="114"/>
      <c r="K199" s="114"/>
      <c r="L199" s="114">
        <v>60</v>
      </c>
      <c r="M199" s="114" t="s">
        <v>230</v>
      </c>
    </row>
    <row r="200" spans="2:13" ht="30" customHeight="1">
      <c r="B200" s="129" t="s">
        <v>458</v>
      </c>
      <c r="C200" s="134" t="s">
        <v>907</v>
      </c>
      <c r="D200" s="114" t="s">
        <v>459</v>
      </c>
      <c r="E200" s="114" t="s">
        <v>908</v>
      </c>
      <c r="F200" s="129" t="s">
        <v>515</v>
      </c>
      <c r="G200" s="129" t="s">
        <v>228</v>
      </c>
      <c r="H200" s="114" t="s">
        <v>258</v>
      </c>
      <c r="I200" s="129" t="s">
        <v>515</v>
      </c>
      <c r="J200" s="114"/>
      <c r="K200" s="114"/>
      <c r="L200" s="114">
        <v>60</v>
      </c>
      <c r="M200" s="114" t="s">
        <v>230</v>
      </c>
    </row>
    <row r="201" spans="2:13" ht="30" customHeight="1">
      <c r="B201" s="129" t="s">
        <v>458</v>
      </c>
      <c r="C201" s="134" t="s">
        <v>909</v>
      </c>
      <c r="D201" s="114" t="s">
        <v>465</v>
      </c>
      <c r="E201" s="114" t="s">
        <v>910</v>
      </c>
      <c r="F201" s="129" t="s">
        <v>515</v>
      </c>
      <c r="G201" s="129" t="s">
        <v>228</v>
      </c>
      <c r="H201" s="114" t="s">
        <v>258</v>
      </c>
      <c r="I201" s="129" t="s">
        <v>515</v>
      </c>
      <c r="J201" s="114"/>
      <c r="K201" s="114"/>
      <c r="L201" s="114">
        <v>60</v>
      </c>
      <c r="M201" s="114" t="s">
        <v>230</v>
      </c>
    </row>
    <row r="202" spans="2:13" ht="30" customHeight="1">
      <c r="B202" s="129" t="s">
        <v>525</v>
      </c>
      <c r="C202" s="134" t="s">
        <v>911</v>
      </c>
      <c r="D202" s="114" t="s">
        <v>465</v>
      </c>
      <c r="E202" s="114" t="s">
        <v>912</v>
      </c>
      <c r="F202" s="129" t="s">
        <v>515</v>
      </c>
      <c r="G202" s="129" t="s">
        <v>228</v>
      </c>
      <c r="H202" s="129" t="s">
        <v>258</v>
      </c>
      <c r="I202" s="129" t="s">
        <v>515</v>
      </c>
      <c r="J202" s="114"/>
      <c r="K202" s="114"/>
      <c r="L202" s="114">
        <v>60</v>
      </c>
      <c r="M202" s="114" t="s">
        <v>230</v>
      </c>
    </row>
    <row r="203" spans="2:13" ht="30" customHeight="1">
      <c r="B203" s="129" t="s">
        <v>525</v>
      </c>
      <c r="C203" s="134" t="s">
        <v>913</v>
      </c>
      <c r="D203" s="114" t="s">
        <v>459</v>
      </c>
      <c r="E203" s="114" t="s">
        <v>914</v>
      </c>
      <c r="F203" s="129" t="s">
        <v>515</v>
      </c>
      <c r="G203" s="129" t="s">
        <v>228</v>
      </c>
      <c r="H203" s="129" t="s">
        <v>258</v>
      </c>
      <c r="I203" s="129" t="s">
        <v>515</v>
      </c>
      <c r="J203" s="114"/>
      <c r="K203" s="114"/>
      <c r="L203" s="114">
        <v>60</v>
      </c>
      <c r="M203" s="114" t="s">
        <v>230</v>
      </c>
    </row>
    <row r="204" spans="2:13" ht="30" customHeight="1">
      <c r="B204" s="129" t="s">
        <v>521</v>
      </c>
      <c r="C204" s="134" t="s">
        <v>915</v>
      </c>
      <c r="D204" s="114" t="s">
        <v>545</v>
      </c>
      <c r="E204" s="114" t="s">
        <v>916</v>
      </c>
      <c r="F204" s="129" t="s">
        <v>515</v>
      </c>
      <c r="G204" s="129" t="s">
        <v>228</v>
      </c>
      <c r="H204" s="129" t="s">
        <v>258</v>
      </c>
      <c r="I204" s="129" t="s">
        <v>515</v>
      </c>
      <c r="J204" s="114"/>
      <c r="K204" s="114"/>
      <c r="L204" s="114">
        <v>60</v>
      </c>
      <c r="M204" s="114" t="s">
        <v>230</v>
      </c>
    </row>
    <row r="205" spans="2:13" ht="30" customHeight="1">
      <c r="B205" s="129" t="s">
        <v>525</v>
      </c>
      <c r="C205" s="134" t="s">
        <v>917</v>
      </c>
      <c r="D205" s="114" t="s">
        <v>465</v>
      </c>
      <c r="E205" s="114" t="s">
        <v>702</v>
      </c>
      <c r="F205" s="129" t="s">
        <v>515</v>
      </c>
      <c r="G205" s="129" t="s">
        <v>228</v>
      </c>
      <c r="H205" s="129" t="s">
        <v>258</v>
      </c>
      <c r="I205" s="129" t="s">
        <v>515</v>
      </c>
      <c r="J205" s="114"/>
      <c r="K205" s="114"/>
      <c r="L205" s="114">
        <v>60</v>
      </c>
      <c r="M205" s="114" t="s">
        <v>230</v>
      </c>
    </row>
    <row r="206" spans="2:13" ht="30" customHeight="1">
      <c r="B206" s="129" t="s">
        <v>458</v>
      </c>
      <c r="C206" s="134" t="s">
        <v>918</v>
      </c>
      <c r="D206" s="114" t="s">
        <v>459</v>
      </c>
      <c r="E206" s="114" t="s">
        <v>919</v>
      </c>
      <c r="F206" s="129" t="s">
        <v>515</v>
      </c>
      <c r="G206" s="129" t="s">
        <v>228</v>
      </c>
      <c r="H206" s="114" t="s">
        <v>258</v>
      </c>
      <c r="I206" s="129" t="s">
        <v>515</v>
      </c>
      <c r="J206" s="114"/>
      <c r="K206" s="114"/>
      <c r="L206" s="114">
        <v>60</v>
      </c>
      <c r="M206" s="114" t="s">
        <v>230</v>
      </c>
    </row>
    <row r="207" spans="2:13" ht="30" customHeight="1">
      <c r="B207" s="129" t="s">
        <v>458</v>
      </c>
      <c r="C207" s="134" t="s">
        <v>920</v>
      </c>
      <c r="D207" s="114" t="s">
        <v>465</v>
      </c>
      <c r="E207" s="114" t="s">
        <v>921</v>
      </c>
      <c r="F207" s="129" t="s">
        <v>515</v>
      </c>
      <c r="G207" s="129" t="s">
        <v>228</v>
      </c>
      <c r="H207" s="114" t="s">
        <v>258</v>
      </c>
      <c r="I207" s="129" t="s">
        <v>515</v>
      </c>
      <c r="J207" s="114"/>
      <c r="K207" s="114"/>
      <c r="L207" s="114">
        <v>60</v>
      </c>
      <c r="M207" s="114" t="s">
        <v>230</v>
      </c>
    </row>
    <row r="208" spans="2:13" ht="30" customHeight="1">
      <c r="B208" s="129" t="s">
        <v>458</v>
      </c>
      <c r="C208" s="134" t="s">
        <v>922</v>
      </c>
      <c r="D208" s="114" t="s">
        <v>465</v>
      </c>
      <c r="E208" s="114" t="s">
        <v>846</v>
      </c>
      <c r="F208" s="129" t="s">
        <v>515</v>
      </c>
      <c r="G208" s="129" t="s">
        <v>228</v>
      </c>
      <c r="H208" s="114" t="s">
        <v>258</v>
      </c>
      <c r="I208" s="129" t="s">
        <v>515</v>
      </c>
      <c r="J208" s="114"/>
      <c r="K208" s="114"/>
      <c r="L208" s="114">
        <v>60</v>
      </c>
      <c r="M208" s="114" t="s">
        <v>230</v>
      </c>
    </row>
    <row r="209" spans="2:13" ht="30" customHeight="1">
      <c r="B209" s="114" t="s">
        <v>564</v>
      </c>
      <c r="C209" s="134" t="s">
        <v>923</v>
      </c>
      <c r="D209" s="114" t="s">
        <v>566</v>
      </c>
      <c r="E209" s="114" t="s">
        <v>924</v>
      </c>
      <c r="F209" s="129" t="s">
        <v>515</v>
      </c>
      <c r="G209" s="129" t="s">
        <v>228</v>
      </c>
      <c r="H209" s="129" t="s">
        <v>258</v>
      </c>
      <c r="I209" s="129" t="s">
        <v>515</v>
      </c>
      <c r="J209" s="114"/>
      <c r="K209" s="114"/>
      <c r="L209" s="114">
        <v>60</v>
      </c>
      <c r="M209" s="114" t="s">
        <v>230</v>
      </c>
    </row>
    <row r="210" spans="2:13" ht="30" customHeight="1">
      <c r="B210" s="129" t="s">
        <v>521</v>
      </c>
      <c r="C210" s="134" t="s">
        <v>925</v>
      </c>
      <c r="D210" s="114" t="s">
        <v>523</v>
      </c>
      <c r="E210" s="114" t="s">
        <v>704</v>
      </c>
      <c r="F210" s="129" t="s">
        <v>515</v>
      </c>
      <c r="G210" s="129" t="s">
        <v>228</v>
      </c>
      <c r="H210" s="129" t="s">
        <v>258</v>
      </c>
      <c r="I210" s="129" t="s">
        <v>515</v>
      </c>
      <c r="J210" s="114"/>
      <c r="K210" s="114"/>
      <c r="L210" s="114">
        <v>60</v>
      </c>
      <c r="M210" s="114" t="s">
        <v>230</v>
      </c>
    </row>
    <row r="211" spans="2:13" ht="30" customHeight="1">
      <c r="B211" s="129" t="s">
        <v>516</v>
      </c>
      <c r="C211" s="134" t="s">
        <v>926</v>
      </c>
      <c r="D211" s="114" t="s">
        <v>465</v>
      </c>
      <c r="E211" s="114" t="s">
        <v>927</v>
      </c>
      <c r="F211" s="129" t="s">
        <v>515</v>
      </c>
      <c r="G211" s="129" t="s">
        <v>228</v>
      </c>
      <c r="H211" s="129" t="s">
        <v>229</v>
      </c>
      <c r="I211" s="129" t="s">
        <v>515</v>
      </c>
      <c r="J211" s="114"/>
      <c r="K211" s="114"/>
      <c r="L211" s="114">
        <v>60</v>
      </c>
      <c r="M211" s="114" t="s">
        <v>230</v>
      </c>
    </row>
    <row r="212" spans="2:13" ht="30" customHeight="1">
      <c r="B212" s="129" t="s">
        <v>516</v>
      </c>
      <c r="C212" s="134" t="s">
        <v>928</v>
      </c>
      <c r="D212" s="114" t="s">
        <v>459</v>
      </c>
      <c r="E212" s="114" t="s">
        <v>914</v>
      </c>
      <c r="F212" s="129" t="s">
        <v>515</v>
      </c>
      <c r="G212" s="129" t="s">
        <v>228</v>
      </c>
      <c r="H212" s="129" t="s">
        <v>229</v>
      </c>
      <c r="I212" s="129" t="s">
        <v>515</v>
      </c>
      <c r="J212" s="114"/>
      <c r="K212" s="114"/>
      <c r="L212" s="114">
        <v>60</v>
      </c>
      <c r="M212" s="114" t="s">
        <v>230</v>
      </c>
    </row>
    <row r="213" spans="2:13" ht="30" customHeight="1">
      <c r="B213" s="129" t="s">
        <v>516</v>
      </c>
      <c r="C213" s="134" t="s">
        <v>929</v>
      </c>
      <c r="D213" s="114" t="s">
        <v>459</v>
      </c>
      <c r="E213" s="114" t="s">
        <v>618</v>
      </c>
      <c r="F213" s="129" t="s">
        <v>515</v>
      </c>
      <c r="G213" s="129" t="s">
        <v>228</v>
      </c>
      <c r="H213" s="129" t="s">
        <v>229</v>
      </c>
      <c r="I213" s="129" t="s">
        <v>515</v>
      </c>
      <c r="J213" s="114"/>
      <c r="K213" s="114"/>
      <c r="L213" s="114">
        <v>60</v>
      </c>
      <c r="M213" s="114" t="s">
        <v>230</v>
      </c>
    </row>
    <row r="214" spans="2:13" ht="30" customHeight="1">
      <c r="B214" s="129" t="s">
        <v>231</v>
      </c>
      <c r="C214" s="134" t="s">
        <v>930</v>
      </c>
      <c r="D214" s="114" t="s">
        <v>233</v>
      </c>
      <c r="E214" s="114" t="s">
        <v>931</v>
      </c>
      <c r="F214" s="129" t="s">
        <v>515</v>
      </c>
      <c r="G214" s="129" t="s">
        <v>228</v>
      </c>
      <c r="H214" s="129" t="s">
        <v>554</v>
      </c>
      <c r="I214" s="129" t="s">
        <v>515</v>
      </c>
      <c r="J214" s="114"/>
      <c r="K214" s="114"/>
      <c r="L214" s="114">
        <v>60</v>
      </c>
      <c r="M214" s="114" t="s">
        <v>230</v>
      </c>
    </row>
    <row r="215" spans="2:13" ht="30" customHeight="1">
      <c r="B215" s="129" t="s">
        <v>516</v>
      </c>
      <c r="C215" s="134" t="s">
        <v>932</v>
      </c>
      <c r="D215" s="114" t="s">
        <v>465</v>
      </c>
      <c r="E215" s="114" t="s">
        <v>933</v>
      </c>
      <c r="F215" s="129" t="s">
        <v>515</v>
      </c>
      <c r="G215" s="129" t="s">
        <v>228</v>
      </c>
      <c r="H215" s="129" t="s">
        <v>229</v>
      </c>
      <c r="I215" s="129" t="s">
        <v>515</v>
      </c>
      <c r="J215" s="114"/>
      <c r="K215" s="114"/>
      <c r="L215" s="114">
        <v>60</v>
      </c>
      <c r="M215" s="114" t="s">
        <v>230</v>
      </c>
    </row>
    <row r="216" spans="2:13" ht="30" customHeight="1">
      <c r="B216" s="129" t="s">
        <v>516</v>
      </c>
      <c r="C216" s="134" t="s">
        <v>934</v>
      </c>
      <c r="D216" s="114" t="s">
        <v>459</v>
      </c>
      <c r="E216" s="114" t="s">
        <v>666</v>
      </c>
      <c r="F216" s="129" t="s">
        <v>515</v>
      </c>
      <c r="G216" s="129" t="s">
        <v>228</v>
      </c>
      <c r="H216" s="129" t="s">
        <v>229</v>
      </c>
      <c r="I216" s="129" t="s">
        <v>515</v>
      </c>
      <c r="J216" s="114"/>
      <c r="K216" s="114"/>
      <c r="L216" s="114">
        <v>60</v>
      </c>
      <c r="M216" s="114" t="s">
        <v>230</v>
      </c>
    </row>
    <row r="217" spans="2:13" ht="30" customHeight="1">
      <c r="B217" s="129" t="s">
        <v>521</v>
      </c>
      <c r="C217" s="134" t="s">
        <v>935</v>
      </c>
      <c r="D217" s="114" t="s">
        <v>523</v>
      </c>
      <c r="E217" s="114" t="s">
        <v>936</v>
      </c>
      <c r="F217" s="129" t="s">
        <v>515</v>
      </c>
      <c r="G217" s="129" t="s">
        <v>228</v>
      </c>
      <c r="H217" s="129" t="s">
        <v>258</v>
      </c>
      <c r="I217" s="129" t="s">
        <v>515</v>
      </c>
      <c r="J217" s="114"/>
      <c r="K217" s="114"/>
      <c r="L217" s="114">
        <v>60</v>
      </c>
      <c r="M217" s="114" t="s">
        <v>230</v>
      </c>
    </row>
    <row r="218" spans="2:13" ht="30" customHeight="1">
      <c r="B218" s="129" t="s">
        <v>525</v>
      </c>
      <c r="C218" s="134" t="s">
        <v>937</v>
      </c>
      <c r="D218" s="114" t="s">
        <v>459</v>
      </c>
      <c r="E218" s="114" t="s">
        <v>938</v>
      </c>
      <c r="F218" s="129" t="s">
        <v>515</v>
      </c>
      <c r="G218" s="129" t="s">
        <v>228</v>
      </c>
      <c r="H218" s="129" t="s">
        <v>258</v>
      </c>
      <c r="I218" s="129" t="s">
        <v>515</v>
      </c>
      <c r="J218" s="114"/>
      <c r="K218" s="114"/>
      <c r="L218" s="114">
        <v>60</v>
      </c>
      <c r="M218" s="114" t="s">
        <v>230</v>
      </c>
    </row>
    <row r="219" spans="2:13" ht="30" customHeight="1">
      <c r="B219" s="129" t="s">
        <v>525</v>
      </c>
      <c r="C219" s="134" t="s">
        <v>939</v>
      </c>
      <c r="D219" s="114" t="s">
        <v>465</v>
      </c>
      <c r="E219" s="114" t="s">
        <v>940</v>
      </c>
      <c r="F219" s="129" t="s">
        <v>515</v>
      </c>
      <c r="G219" s="129" t="s">
        <v>228</v>
      </c>
      <c r="H219" s="129" t="s">
        <v>258</v>
      </c>
      <c r="I219" s="129" t="s">
        <v>515</v>
      </c>
      <c r="J219" s="114"/>
      <c r="K219" s="114"/>
      <c r="L219" s="114">
        <v>60</v>
      </c>
      <c r="M219" s="114" t="s">
        <v>230</v>
      </c>
    </row>
    <row r="220" spans="2:13" ht="30" customHeight="1">
      <c r="B220" s="129" t="s">
        <v>458</v>
      </c>
      <c r="C220" s="134" t="s">
        <v>941</v>
      </c>
      <c r="D220" s="114" t="s">
        <v>465</v>
      </c>
      <c r="E220" s="114" t="s">
        <v>942</v>
      </c>
      <c r="F220" s="129" t="s">
        <v>515</v>
      </c>
      <c r="G220" s="129" t="s">
        <v>228</v>
      </c>
      <c r="H220" s="114" t="s">
        <v>258</v>
      </c>
      <c r="I220" s="129" t="s">
        <v>515</v>
      </c>
      <c r="J220" s="114"/>
      <c r="K220" s="114"/>
      <c r="L220" s="114">
        <v>60</v>
      </c>
      <c r="M220" s="114" t="s">
        <v>230</v>
      </c>
    </row>
    <row r="221" spans="2:13" ht="30" customHeight="1">
      <c r="B221" s="114" t="s">
        <v>362</v>
      </c>
      <c r="C221" s="134" t="s">
        <v>943</v>
      </c>
      <c r="D221" s="114" t="s">
        <v>944</v>
      </c>
      <c r="E221" s="114" t="s">
        <v>834</v>
      </c>
      <c r="F221" s="129" t="s">
        <v>515</v>
      </c>
      <c r="G221" s="129" t="s">
        <v>228</v>
      </c>
      <c r="H221" s="129" t="s">
        <v>229</v>
      </c>
      <c r="I221" s="129" t="s">
        <v>515</v>
      </c>
      <c r="J221" s="114"/>
      <c r="K221" s="114"/>
      <c r="L221" s="114">
        <v>60</v>
      </c>
      <c r="M221" s="114" t="s">
        <v>230</v>
      </c>
    </row>
    <row r="222" spans="2:13" ht="30" customHeight="1">
      <c r="B222" s="129" t="s">
        <v>458</v>
      </c>
      <c r="C222" s="134" t="s">
        <v>945</v>
      </c>
      <c r="D222" s="114" t="s">
        <v>459</v>
      </c>
      <c r="E222" s="114" t="s">
        <v>946</v>
      </c>
      <c r="F222" s="129" t="s">
        <v>515</v>
      </c>
      <c r="G222" s="129" t="s">
        <v>228</v>
      </c>
      <c r="H222" s="114" t="s">
        <v>258</v>
      </c>
      <c r="I222" s="129" t="s">
        <v>515</v>
      </c>
      <c r="J222" s="114"/>
      <c r="K222" s="114"/>
      <c r="L222" s="114">
        <v>60</v>
      </c>
      <c r="M222" s="114" t="s">
        <v>230</v>
      </c>
    </row>
    <row r="223" spans="2:13" ht="30" customHeight="1">
      <c r="B223" s="129" t="s">
        <v>231</v>
      </c>
      <c r="C223" s="134">
        <v>750263</v>
      </c>
      <c r="D223" s="114" t="s">
        <v>233</v>
      </c>
      <c r="E223" s="114" t="s">
        <v>947</v>
      </c>
      <c r="F223" s="129" t="s">
        <v>515</v>
      </c>
      <c r="G223" s="129" t="s">
        <v>228</v>
      </c>
      <c r="H223" s="129" t="s">
        <v>554</v>
      </c>
      <c r="I223" s="129" t="s">
        <v>515</v>
      </c>
      <c r="J223" s="114"/>
      <c r="K223" s="114"/>
      <c r="L223" s="114">
        <v>60</v>
      </c>
      <c r="M223" s="114" t="s">
        <v>230</v>
      </c>
    </row>
    <row r="224" spans="2:13" ht="30" customHeight="1">
      <c r="B224" s="129" t="s">
        <v>521</v>
      </c>
      <c r="C224" s="134" t="s">
        <v>948</v>
      </c>
      <c r="D224" s="114" t="s">
        <v>523</v>
      </c>
      <c r="E224" s="114" t="s">
        <v>949</v>
      </c>
      <c r="F224" s="129" t="s">
        <v>515</v>
      </c>
      <c r="G224" s="129" t="s">
        <v>228</v>
      </c>
      <c r="H224" s="129" t="s">
        <v>258</v>
      </c>
      <c r="I224" s="129" t="s">
        <v>515</v>
      </c>
      <c r="J224" s="114"/>
      <c r="K224" s="114"/>
      <c r="L224" s="114">
        <v>60</v>
      </c>
      <c r="M224" s="114" t="s">
        <v>230</v>
      </c>
    </row>
    <row r="225" spans="2:13" ht="30" customHeight="1">
      <c r="B225" s="129" t="s">
        <v>525</v>
      </c>
      <c r="C225" s="134" t="s">
        <v>950</v>
      </c>
      <c r="D225" s="114" t="s">
        <v>459</v>
      </c>
      <c r="E225" s="114" t="s">
        <v>951</v>
      </c>
      <c r="F225" s="129" t="s">
        <v>515</v>
      </c>
      <c r="G225" s="129" t="s">
        <v>228</v>
      </c>
      <c r="H225" s="129" t="s">
        <v>258</v>
      </c>
      <c r="I225" s="129" t="s">
        <v>515</v>
      </c>
      <c r="J225" s="114"/>
      <c r="K225" s="114"/>
      <c r="L225" s="114">
        <v>60</v>
      </c>
      <c r="M225" s="114" t="s">
        <v>230</v>
      </c>
    </row>
    <row r="226" spans="2:13" ht="30" customHeight="1">
      <c r="B226" s="129" t="s">
        <v>525</v>
      </c>
      <c r="C226" s="134" t="s">
        <v>952</v>
      </c>
      <c r="D226" s="114" t="s">
        <v>465</v>
      </c>
      <c r="E226" s="114" t="s">
        <v>811</v>
      </c>
      <c r="F226" s="129" t="s">
        <v>515</v>
      </c>
      <c r="G226" s="129" t="s">
        <v>228</v>
      </c>
      <c r="H226" s="129" t="s">
        <v>258</v>
      </c>
      <c r="I226" s="129" t="s">
        <v>515</v>
      </c>
      <c r="J226" s="114"/>
      <c r="K226" s="114"/>
      <c r="L226" s="114">
        <v>60</v>
      </c>
      <c r="M226" s="114" t="s">
        <v>230</v>
      </c>
    </row>
    <row r="227" spans="2:13" ht="30" customHeight="1">
      <c r="B227" s="129" t="s">
        <v>516</v>
      </c>
      <c r="C227" s="134" t="s">
        <v>953</v>
      </c>
      <c r="D227" s="114" t="s">
        <v>465</v>
      </c>
      <c r="E227" s="114" t="s">
        <v>954</v>
      </c>
      <c r="F227" s="129" t="s">
        <v>515</v>
      </c>
      <c r="G227" s="129" t="s">
        <v>228</v>
      </c>
      <c r="H227" s="129" t="s">
        <v>229</v>
      </c>
      <c r="I227" s="129" t="s">
        <v>515</v>
      </c>
      <c r="J227" s="114"/>
      <c r="K227" s="114"/>
      <c r="L227" s="114">
        <v>60</v>
      </c>
      <c r="M227" s="114" t="s">
        <v>230</v>
      </c>
    </row>
    <row r="228" spans="2:13" ht="30" customHeight="1">
      <c r="B228" s="129" t="s">
        <v>525</v>
      </c>
      <c r="C228" s="134" t="s">
        <v>955</v>
      </c>
      <c r="D228" s="114" t="s">
        <v>459</v>
      </c>
      <c r="E228" s="114" t="s">
        <v>956</v>
      </c>
      <c r="F228" s="129" t="s">
        <v>515</v>
      </c>
      <c r="G228" s="129" t="s">
        <v>228</v>
      </c>
      <c r="H228" s="129" t="s">
        <v>258</v>
      </c>
      <c r="I228" s="129" t="s">
        <v>515</v>
      </c>
      <c r="J228" s="114"/>
      <c r="K228" s="114"/>
      <c r="L228" s="114">
        <v>60</v>
      </c>
      <c r="M228" s="114" t="s">
        <v>230</v>
      </c>
    </row>
    <row r="229" spans="2:13" ht="30" customHeight="1">
      <c r="B229" s="129" t="s">
        <v>525</v>
      </c>
      <c r="C229" s="134" t="s">
        <v>957</v>
      </c>
      <c r="D229" s="114" t="s">
        <v>465</v>
      </c>
      <c r="E229" s="114" t="s">
        <v>782</v>
      </c>
      <c r="F229" s="129" t="s">
        <v>515</v>
      </c>
      <c r="G229" s="129" t="s">
        <v>228</v>
      </c>
      <c r="H229" s="129" t="s">
        <v>258</v>
      </c>
      <c r="I229" s="129" t="s">
        <v>515</v>
      </c>
      <c r="J229" s="114"/>
      <c r="K229" s="114"/>
      <c r="L229" s="114">
        <v>60</v>
      </c>
      <c r="M229" s="114" t="s">
        <v>230</v>
      </c>
    </row>
    <row r="230" spans="2:13" ht="30" customHeight="1">
      <c r="B230" s="129" t="s">
        <v>458</v>
      </c>
      <c r="C230" s="134" t="s">
        <v>958</v>
      </c>
      <c r="D230" s="114" t="s">
        <v>465</v>
      </c>
      <c r="E230" s="114" t="s">
        <v>959</v>
      </c>
      <c r="F230" s="129" t="s">
        <v>515</v>
      </c>
      <c r="G230" s="129" t="s">
        <v>228</v>
      </c>
      <c r="H230" s="114" t="s">
        <v>258</v>
      </c>
      <c r="I230" s="129" t="s">
        <v>515</v>
      </c>
      <c r="J230" s="114"/>
      <c r="K230" s="114"/>
      <c r="L230" s="114">
        <v>60</v>
      </c>
      <c r="M230" s="114" t="s">
        <v>230</v>
      </c>
    </row>
    <row r="231" spans="2:13" ht="30" customHeight="1">
      <c r="B231" s="129" t="s">
        <v>521</v>
      </c>
      <c r="C231" s="134" t="s">
        <v>960</v>
      </c>
      <c r="D231" s="114" t="s">
        <v>545</v>
      </c>
      <c r="E231" s="114" t="s">
        <v>961</v>
      </c>
      <c r="F231" s="129" t="s">
        <v>515</v>
      </c>
      <c r="G231" s="129" t="s">
        <v>228</v>
      </c>
      <c r="H231" s="129" t="s">
        <v>258</v>
      </c>
      <c r="I231" s="129" t="s">
        <v>515</v>
      </c>
      <c r="J231" s="114"/>
      <c r="K231" s="114"/>
      <c r="L231" s="114">
        <v>60</v>
      </c>
      <c r="M231" s="114" t="s">
        <v>230</v>
      </c>
    </row>
    <row r="232" spans="2:13" ht="30" customHeight="1">
      <c r="B232" s="129" t="s">
        <v>521</v>
      </c>
      <c r="C232" s="134" t="s">
        <v>962</v>
      </c>
      <c r="D232" s="114" t="s">
        <v>545</v>
      </c>
      <c r="E232" s="114" t="s">
        <v>963</v>
      </c>
      <c r="F232" s="129" t="s">
        <v>515</v>
      </c>
      <c r="G232" s="129" t="s">
        <v>228</v>
      </c>
      <c r="H232" s="129" t="s">
        <v>258</v>
      </c>
      <c r="I232" s="129" t="s">
        <v>515</v>
      </c>
      <c r="J232" s="114"/>
      <c r="K232" s="114"/>
      <c r="L232" s="114">
        <v>60</v>
      </c>
      <c r="M232" s="114" t="s">
        <v>230</v>
      </c>
    </row>
    <row r="233" spans="2:13" ht="30" customHeight="1">
      <c r="B233" s="129" t="s">
        <v>231</v>
      </c>
      <c r="C233" s="134" t="s">
        <v>964</v>
      </c>
      <c r="D233" s="114" t="s">
        <v>233</v>
      </c>
      <c r="E233" s="114" t="s">
        <v>965</v>
      </c>
      <c r="F233" s="129" t="s">
        <v>515</v>
      </c>
      <c r="G233" s="129" t="s">
        <v>228</v>
      </c>
      <c r="H233" s="129" t="s">
        <v>554</v>
      </c>
      <c r="I233" s="129" t="s">
        <v>515</v>
      </c>
      <c r="J233" s="114"/>
      <c r="K233" s="114"/>
      <c r="L233" s="114">
        <v>60</v>
      </c>
      <c r="M233" s="114" t="s">
        <v>230</v>
      </c>
    </row>
    <row r="234" spans="2:13" ht="30" customHeight="1">
      <c r="B234" s="129" t="s">
        <v>530</v>
      </c>
      <c r="C234" s="134" t="s">
        <v>966</v>
      </c>
      <c r="D234" s="114" t="s">
        <v>532</v>
      </c>
      <c r="E234" s="114" t="s">
        <v>967</v>
      </c>
      <c r="F234" s="129" t="s">
        <v>515</v>
      </c>
      <c r="G234" s="129" t="s">
        <v>228</v>
      </c>
      <c r="H234" s="114" t="s">
        <v>258</v>
      </c>
      <c r="I234" s="129" t="s">
        <v>515</v>
      </c>
      <c r="J234" s="114"/>
      <c r="K234" s="114"/>
      <c r="L234" s="114">
        <v>60</v>
      </c>
      <c r="M234" s="114" t="s">
        <v>230</v>
      </c>
    </row>
    <row r="235" spans="2:13" ht="30" customHeight="1">
      <c r="B235" s="129" t="s">
        <v>516</v>
      </c>
      <c r="C235" s="134" t="s">
        <v>968</v>
      </c>
      <c r="D235" s="114" t="s">
        <v>459</v>
      </c>
      <c r="E235" s="114" t="s">
        <v>784</v>
      </c>
      <c r="F235" s="129" t="s">
        <v>515</v>
      </c>
      <c r="G235" s="129" t="s">
        <v>228</v>
      </c>
      <c r="H235" s="129" t="s">
        <v>229</v>
      </c>
      <c r="I235" s="129" t="s">
        <v>515</v>
      </c>
      <c r="J235" s="114"/>
      <c r="K235" s="114"/>
      <c r="L235" s="114">
        <v>60</v>
      </c>
      <c r="M235" s="114" t="s">
        <v>230</v>
      </c>
    </row>
    <row r="236" spans="2:13" ht="30" customHeight="1">
      <c r="B236" s="114" t="s">
        <v>652</v>
      </c>
      <c r="C236" s="134" t="s">
        <v>969</v>
      </c>
      <c r="D236" s="114" t="s">
        <v>970</v>
      </c>
      <c r="E236" s="114" t="s">
        <v>971</v>
      </c>
      <c r="F236" s="129" t="s">
        <v>515</v>
      </c>
      <c r="G236" s="129" t="s">
        <v>228</v>
      </c>
      <c r="H236" s="129" t="s">
        <v>258</v>
      </c>
      <c r="I236" s="129" t="s">
        <v>515</v>
      </c>
      <c r="J236" s="114"/>
      <c r="K236" s="114"/>
      <c r="L236" s="114">
        <v>60</v>
      </c>
      <c r="M236" s="114" t="s">
        <v>230</v>
      </c>
    </row>
    <row r="237" spans="2:13" ht="30" customHeight="1">
      <c r="B237" s="129" t="s">
        <v>458</v>
      </c>
      <c r="C237" s="134" t="s">
        <v>972</v>
      </c>
      <c r="D237" s="114" t="s">
        <v>465</v>
      </c>
      <c r="E237" s="114" t="s">
        <v>973</v>
      </c>
      <c r="F237" s="129" t="s">
        <v>515</v>
      </c>
      <c r="G237" s="129" t="s">
        <v>228</v>
      </c>
      <c r="H237" s="114" t="s">
        <v>258</v>
      </c>
      <c r="I237" s="129" t="s">
        <v>515</v>
      </c>
      <c r="J237" s="114"/>
      <c r="K237" s="114"/>
      <c r="L237" s="114">
        <v>60</v>
      </c>
      <c r="M237" s="114" t="s">
        <v>230</v>
      </c>
    </row>
    <row r="238" spans="2:13" ht="30" customHeight="1">
      <c r="B238" s="129" t="s">
        <v>458</v>
      </c>
      <c r="C238" s="134" t="s">
        <v>974</v>
      </c>
      <c r="D238" s="114" t="s">
        <v>459</v>
      </c>
      <c r="E238" s="114" t="s">
        <v>825</v>
      </c>
      <c r="F238" s="129" t="s">
        <v>515</v>
      </c>
      <c r="G238" s="129" t="s">
        <v>228</v>
      </c>
      <c r="H238" s="114" t="s">
        <v>258</v>
      </c>
      <c r="I238" s="129" t="s">
        <v>515</v>
      </c>
      <c r="J238" s="114"/>
      <c r="K238" s="114"/>
      <c r="L238" s="114">
        <v>60</v>
      </c>
      <c r="M238" s="114" t="s">
        <v>230</v>
      </c>
    </row>
    <row r="239" spans="2:13" ht="30" customHeight="1">
      <c r="B239" s="129" t="s">
        <v>525</v>
      </c>
      <c r="C239" s="134" t="s">
        <v>975</v>
      </c>
      <c r="D239" s="114" t="s">
        <v>459</v>
      </c>
      <c r="E239" s="114" t="s">
        <v>976</v>
      </c>
      <c r="F239" s="129" t="s">
        <v>515</v>
      </c>
      <c r="G239" s="129" t="s">
        <v>228</v>
      </c>
      <c r="H239" s="129" t="s">
        <v>258</v>
      </c>
      <c r="I239" s="129" t="s">
        <v>515</v>
      </c>
      <c r="J239" s="114"/>
      <c r="K239" s="114"/>
      <c r="L239" s="114">
        <v>60</v>
      </c>
      <c r="M239" s="114" t="s">
        <v>230</v>
      </c>
    </row>
    <row r="240" spans="2:13" ht="30" customHeight="1">
      <c r="B240" s="129" t="s">
        <v>555</v>
      </c>
      <c r="C240" s="134" t="s">
        <v>977</v>
      </c>
      <c r="D240" s="114" t="s">
        <v>523</v>
      </c>
      <c r="E240" s="114" t="s">
        <v>978</v>
      </c>
      <c r="F240" s="129" t="s">
        <v>515</v>
      </c>
      <c r="G240" s="129" t="s">
        <v>228</v>
      </c>
      <c r="H240" s="129" t="s">
        <v>258</v>
      </c>
      <c r="I240" s="129" t="s">
        <v>515</v>
      </c>
      <c r="J240" s="114"/>
      <c r="K240" s="114"/>
      <c r="L240" s="114">
        <v>60</v>
      </c>
      <c r="M240" s="114" t="s">
        <v>230</v>
      </c>
    </row>
    <row r="241" spans="2:13" ht="30" customHeight="1">
      <c r="B241" s="129" t="s">
        <v>231</v>
      </c>
      <c r="C241" s="134" t="s">
        <v>979</v>
      </c>
      <c r="D241" s="114" t="s">
        <v>233</v>
      </c>
      <c r="E241" s="114" t="s">
        <v>761</v>
      </c>
      <c r="F241" s="129" t="s">
        <v>515</v>
      </c>
      <c r="G241" s="129" t="s">
        <v>228</v>
      </c>
      <c r="H241" s="129" t="s">
        <v>554</v>
      </c>
      <c r="I241" s="129" t="s">
        <v>515</v>
      </c>
      <c r="J241" s="114"/>
      <c r="K241" s="114"/>
      <c r="L241" s="114">
        <v>60</v>
      </c>
      <c r="M241" s="114" t="s">
        <v>230</v>
      </c>
    </row>
    <row r="242" spans="2:13" ht="30" customHeight="1">
      <c r="B242" s="129" t="s">
        <v>525</v>
      </c>
      <c r="C242" s="134" t="s">
        <v>980</v>
      </c>
      <c r="D242" s="114" t="s">
        <v>465</v>
      </c>
      <c r="E242" s="114" t="s">
        <v>825</v>
      </c>
      <c r="F242" s="129" t="s">
        <v>515</v>
      </c>
      <c r="G242" s="129" t="s">
        <v>228</v>
      </c>
      <c r="H242" s="129" t="s">
        <v>258</v>
      </c>
      <c r="I242" s="129" t="s">
        <v>515</v>
      </c>
      <c r="J242" s="114"/>
      <c r="K242" s="114"/>
      <c r="L242" s="114">
        <v>60</v>
      </c>
      <c r="M242" s="114" t="s">
        <v>230</v>
      </c>
    </row>
    <row r="243" spans="2:13" ht="30" customHeight="1">
      <c r="B243" s="129" t="s">
        <v>516</v>
      </c>
      <c r="C243" s="134" t="s">
        <v>981</v>
      </c>
      <c r="D243" s="114" t="s">
        <v>465</v>
      </c>
      <c r="E243" s="114" t="s">
        <v>982</v>
      </c>
      <c r="F243" s="129" t="s">
        <v>515</v>
      </c>
      <c r="G243" s="129" t="s">
        <v>228</v>
      </c>
      <c r="H243" s="129" t="s">
        <v>229</v>
      </c>
      <c r="I243" s="129" t="s">
        <v>515</v>
      </c>
      <c r="J243" s="114"/>
      <c r="K243" s="114"/>
      <c r="L243" s="114">
        <v>60</v>
      </c>
      <c r="M243" s="114" t="s">
        <v>230</v>
      </c>
    </row>
    <row r="244" spans="2:13" ht="30" customHeight="1">
      <c r="B244" s="129" t="s">
        <v>521</v>
      </c>
      <c r="C244" s="134" t="s">
        <v>983</v>
      </c>
      <c r="D244" s="114" t="s">
        <v>523</v>
      </c>
      <c r="E244" s="114" t="s">
        <v>984</v>
      </c>
      <c r="F244" s="129" t="s">
        <v>515</v>
      </c>
      <c r="G244" s="129" t="s">
        <v>228</v>
      </c>
      <c r="H244" s="129" t="s">
        <v>258</v>
      </c>
      <c r="I244" s="129" t="s">
        <v>515</v>
      </c>
      <c r="J244" s="114"/>
      <c r="K244" s="114"/>
      <c r="L244" s="114">
        <v>60</v>
      </c>
      <c r="M244" s="114" t="s">
        <v>230</v>
      </c>
    </row>
    <row r="245" spans="2:13" ht="30" customHeight="1">
      <c r="B245" s="129" t="s">
        <v>525</v>
      </c>
      <c r="C245" s="134" t="s">
        <v>985</v>
      </c>
      <c r="D245" s="114" t="s">
        <v>465</v>
      </c>
      <c r="E245" s="114" t="s">
        <v>618</v>
      </c>
      <c r="F245" s="129" t="s">
        <v>515</v>
      </c>
      <c r="G245" s="129" t="s">
        <v>228</v>
      </c>
      <c r="H245" s="129" t="s">
        <v>258</v>
      </c>
      <c r="I245" s="129" t="s">
        <v>515</v>
      </c>
      <c r="J245" s="114"/>
      <c r="K245" s="114"/>
      <c r="L245" s="114">
        <v>60</v>
      </c>
      <c r="M245" s="114" t="s">
        <v>230</v>
      </c>
    </row>
    <row r="246" spans="2:13" ht="30" customHeight="1">
      <c r="B246" s="129" t="s">
        <v>521</v>
      </c>
      <c r="C246" s="134" t="s">
        <v>986</v>
      </c>
      <c r="D246" s="114" t="s">
        <v>545</v>
      </c>
      <c r="E246" s="114" t="s">
        <v>987</v>
      </c>
      <c r="F246" s="129" t="s">
        <v>515</v>
      </c>
      <c r="G246" s="129" t="s">
        <v>228</v>
      </c>
      <c r="H246" s="129" t="s">
        <v>258</v>
      </c>
      <c r="I246" s="129" t="s">
        <v>515</v>
      </c>
      <c r="J246" s="114"/>
      <c r="K246" s="114"/>
      <c r="L246" s="114">
        <v>60</v>
      </c>
      <c r="M246" s="114" t="s">
        <v>230</v>
      </c>
    </row>
    <row r="247" spans="2:13" ht="30" customHeight="1">
      <c r="B247" s="129" t="s">
        <v>555</v>
      </c>
      <c r="C247" s="134" t="s">
        <v>988</v>
      </c>
      <c r="D247" s="114" t="s">
        <v>523</v>
      </c>
      <c r="E247" s="114" t="s">
        <v>989</v>
      </c>
      <c r="F247" s="129" t="s">
        <v>515</v>
      </c>
      <c r="G247" s="129" t="s">
        <v>228</v>
      </c>
      <c r="H247" s="129" t="s">
        <v>258</v>
      </c>
      <c r="I247" s="129" t="s">
        <v>515</v>
      </c>
      <c r="J247" s="114"/>
      <c r="K247" s="114"/>
      <c r="L247" s="114">
        <v>60</v>
      </c>
      <c r="M247" s="114" t="s">
        <v>230</v>
      </c>
    </row>
    <row r="248" spans="2:13" ht="30" customHeight="1">
      <c r="B248" s="129" t="s">
        <v>458</v>
      </c>
      <c r="C248" s="134" t="s">
        <v>990</v>
      </c>
      <c r="D248" s="114" t="s">
        <v>465</v>
      </c>
      <c r="E248" s="114" t="s">
        <v>991</v>
      </c>
      <c r="F248" s="129" t="s">
        <v>515</v>
      </c>
      <c r="G248" s="129" t="s">
        <v>228</v>
      </c>
      <c r="H248" s="114" t="s">
        <v>258</v>
      </c>
      <c r="I248" s="129" t="s">
        <v>515</v>
      </c>
      <c r="J248" s="114"/>
      <c r="K248" s="114"/>
      <c r="L248" s="114">
        <v>60</v>
      </c>
      <c r="M248" s="114" t="s">
        <v>230</v>
      </c>
    </row>
    <row r="249" spans="2:13" ht="30" customHeight="1">
      <c r="B249" s="129" t="s">
        <v>458</v>
      </c>
      <c r="C249" s="134" t="s">
        <v>992</v>
      </c>
      <c r="D249" s="114" t="s">
        <v>465</v>
      </c>
      <c r="E249" s="114" t="s">
        <v>993</v>
      </c>
      <c r="F249" s="129" t="s">
        <v>515</v>
      </c>
      <c r="G249" s="129" t="s">
        <v>228</v>
      </c>
      <c r="H249" s="114" t="s">
        <v>258</v>
      </c>
      <c r="I249" s="129" t="s">
        <v>515</v>
      </c>
      <c r="J249" s="114"/>
      <c r="K249" s="114"/>
      <c r="L249" s="114">
        <v>60</v>
      </c>
      <c r="M249" s="114" t="s">
        <v>230</v>
      </c>
    </row>
    <row r="250" spans="2:13" ht="30" customHeight="1">
      <c r="B250" s="129" t="s">
        <v>458</v>
      </c>
      <c r="C250" s="134" t="s">
        <v>994</v>
      </c>
      <c r="D250" s="114" t="s">
        <v>459</v>
      </c>
      <c r="E250" s="114" t="s">
        <v>995</v>
      </c>
      <c r="F250" s="129" t="s">
        <v>515</v>
      </c>
      <c r="G250" s="129" t="s">
        <v>228</v>
      </c>
      <c r="H250" s="114" t="s">
        <v>258</v>
      </c>
      <c r="I250" s="129" t="s">
        <v>515</v>
      </c>
      <c r="J250" s="114"/>
      <c r="K250" s="114"/>
      <c r="L250" s="114">
        <v>60</v>
      </c>
      <c r="M250" s="114" t="s">
        <v>230</v>
      </c>
    </row>
    <row r="251" spans="2:13" ht="30" customHeight="1">
      <c r="B251" s="129" t="s">
        <v>525</v>
      </c>
      <c r="C251" s="134" t="s">
        <v>996</v>
      </c>
      <c r="D251" s="114" t="s">
        <v>459</v>
      </c>
      <c r="E251" s="114" t="s">
        <v>997</v>
      </c>
      <c r="F251" s="129" t="s">
        <v>515</v>
      </c>
      <c r="G251" s="129" t="s">
        <v>228</v>
      </c>
      <c r="H251" s="129" t="s">
        <v>258</v>
      </c>
      <c r="I251" s="129" t="s">
        <v>515</v>
      </c>
      <c r="J251" s="114"/>
      <c r="K251" s="114"/>
      <c r="L251" s="114">
        <v>60</v>
      </c>
      <c r="M251" s="114" t="s">
        <v>230</v>
      </c>
    </row>
    <row r="252" spans="2:13" ht="30" customHeight="1">
      <c r="B252" s="129" t="s">
        <v>516</v>
      </c>
      <c r="C252" s="134" t="s">
        <v>998</v>
      </c>
      <c r="D252" s="114" t="s">
        <v>465</v>
      </c>
      <c r="E252" s="114" t="s">
        <v>933</v>
      </c>
      <c r="F252" s="129" t="s">
        <v>515</v>
      </c>
      <c r="G252" s="129" t="s">
        <v>228</v>
      </c>
      <c r="H252" s="129" t="s">
        <v>229</v>
      </c>
      <c r="I252" s="129" t="s">
        <v>515</v>
      </c>
      <c r="J252" s="114"/>
      <c r="K252" s="114"/>
      <c r="L252" s="114">
        <v>60</v>
      </c>
      <c r="M252" s="114" t="s">
        <v>230</v>
      </c>
    </row>
    <row r="253" spans="2:13" ht="30" customHeight="1">
      <c r="B253" s="129" t="s">
        <v>516</v>
      </c>
      <c r="C253" s="134" t="s">
        <v>999</v>
      </c>
      <c r="D253" s="114" t="s">
        <v>459</v>
      </c>
      <c r="E253" s="114" t="s">
        <v>666</v>
      </c>
      <c r="F253" s="129" t="s">
        <v>515</v>
      </c>
      <c r="G253" s="129" t="s">
        <v>228</v>
      </c>
      <c r="H253" s="129" t="s">
        <v>229</v>
      </c>
      <c r="I253" s="129" t="s">
        <v>515</v>
      </c>
      <c r="J253" s="114"/>
      <c r="K253" s="114"/>
      <c r="L253" s="114">
        <v>60</v>
      </c>
      <c r="M253" s="114" t="s">
        <v>230</v>
      </c>
    </row>
    <row r="254" spans="2:13" ht="30" customHeight="1">
      <c r="B254" s="129" t="s">
        <v>521</v>
      </c>
      <c r="C254" s="134" t="s">
        <v>1000</v>
      </c>
      <c r="D254" s="114" t="s">
        <v>523</v>
      </c>
      <c r="E254" s="114" t="s">
        <v>1001</v>
      </c>
      <c r="F254" s="129" t="s">
        <v>515</v>
      </c>
      <c r="G254" s="129" t="s">
        <v>228</v>
      </c>
      <c r="H254" s="129" t="s">
        <v>258</v>
      </c>
      <c r="I254" s="129" t="s">
        <v>515</v>
      </c>
      <c r="J254" s="114"/>
      <c r="K254" s="114"/>
      <c r="L254" s="114">
        <v>60</v>
      </c>
      <c r="M254" s="114" t="s">
        <v>230</v>
      </c>
    </row>
    <row r="255" spans="2:13" ht="30" customHeight="1">
      <c r="B255" s="129" t="s">
        <v>516</v>
      </c>
      <c r="C255" s="134" t="s">
        <v>1002</v>
      </c>
      <c r="D255" s="114" t="s">
        <v>459</v>
      </c>
      <c r="E255" s="114" t="s">
        <v>569</v>
      </c>
      <c r="F255" s="129" t="s">
        <v>515</v>
      </c>
      <c r="G255" s="129" t="s">
        <v>228</v>
      </c>
      <c r="H255" s="129" t="s">
        <v>229</v>
      </c>
      <c r="I255" s="129" t="s">
        <v>515</v>
      </c>
      <c r="J255" s="114"/>
      <c r="K255" s="114"/>
      <c r="L255" s="114">
        <v>60</v>
      </c>
      <c r="M255" s="114" t="s">
        <v>230</v>
      </c>
    </row>
    <row r="256" spans="2:13" ht="30" customHeight="1">
      <c r="B256" s="129" t="s">
        <v>458</v>
      </c>
      <c r="C256" s="134" t="s">
        <v>1003</v>
      </c>
      <c r="D256" s="114" t="s">
        <v>465</v>
      </c>
      <c r="E256" s="114" t="s">
        <v>1004</v>
      </c>
      <c r="F256" s="129" t="s">
        <v>515</v>
      </c>
      <c r="G256" s="129" t="s">
        <v>228</v>
      </c>
      <c r="H256" s="114" t="s">
        <v>258</v>
      </c>
      <c r="I256" s="129" t="s">
        <v>515</v>
      </c>
      <c r="J256" s="114"/>
      <c r="K256" s="114"/>
      <c r="L256" s="114">
        <v>60</v>
      </c>
      <c r="M256" s="114" t="s">
        <v>230</v>
      </c>
    </row>
    <row r="257" spans="2:13" ht="30" customHeight="1">
      <c r="B257" s="129" t="s">
        <v>530</v>
      </c>
      <c r="C257" s="134" t="s">
        <v>1005</v>
      </c>
      <c r="D257" s="114" t="s">
        <v>532</v>
      </c>
      <c r="E257" s="114" t="s">
        <v>1006</v>
      </c>
      <c r="F257" s="129" t="s">
        <v>515</v>
      </c>
      <c r="G257" s="129" t="s">
        <v>228</v>
      </c>
      <c r="H257" s="114" t="s">
        <v>258</v>
      </c>
      <c r="I257" s="129" t="s">
        <v>515</v>
      </c>
      <c r="J257" s="114"/>
      <c r="K257" s="114"/>
      <c r="L257" s="114">
        <v>60</v>
      </c>
      <c r="M257" s="114" t="s">
        <v>230</v>
      </c>
    </row>
    <row r="258" spans="2:13" ht="30" customHeight="1">
      <c r="B258" s="129" t="s">
        <v>458</v>
      </c>
      <c r="C258" s="134" t="s">
        <v>1007</v>
      </c>
      <c r="D258" s="114" t="s">
        <v>523</v>
      </c>
      <c r="E258" s="114" t="s">
        <v>778</v>
      </c>
      <c r="F258" s="129" t="s">
        <v>515</v>
      </c>
      <c r="G258" s="129" t="s">
        <v>228</v>
      </c>
      <c r="H258" s="114" t="s">
        <v>258</v>
      </c>
      <c r="I258" s="129" t="s">
        <v>515</v>
      </c>
      <c r="J258" s="114"/>
      <c r="K258" s="114"/>
      <c r="L258" s="114">
        <v>60</v>
      </c>
      <c r="M258" s="114" t="s">
        <v>230</v>
      </c>
    </row>
    <row r="259" spans="2:13" ht="30" customHeight="1">
      <c r="B259" s="129" t="s">
        <v>521</v>
      </c>
      <c r="C259" s="134" t="s">
        <v>1008</v>
      </c>
      <c r="D259" s="114" t="s">
        <v>523</v>
      </c>
      <c r="E259" s="114" t="s">
        <v>1009</v>
      </c>
      <c r="F259" s="129" t="s">
        <v>515</v>
      </c>
      <c r="G259" s="129" t="s">
        <v>228</v>
      </c>
      <c r="H259" s="129" t="s">
        <v>258</v>
      </c>
      <c r="I259" s="129" t="s">
        <v>515</v>
      </c>
      <c r="J259" s="114"/>
      <c r="K259" s="114"/>
      <c r="L259" s="114">
        <v>60</v>
      </c>
      <c r="M259" s="114" t="s">
        <v>230</v>
      </c>
    </row>
    <row r="260" spans="2:13" ht="30" customHeight="1">
      <c r="B260" s="129" t="s">
        <v>521</v>
      </c>
      <c r="C260" s="134" t="s">
        <v>1010</v>
      </c>
      <c r="D260" s="114" t="s">
        <v>523</v>
      </c>
      <c r="E260" s="114" t="s">
        <v>1011</v>
      </c>
      <c r="F260" s="129" t="s">
        <v>515</v>
      </c>
      <c r="G260" s="129" t="s">
        <v>228</v>
      </c>
      <c r="H260" s="129" t="s">
        <v>258</v>
      </c>
      <c r="I260" s="129" t="s">
        <v>515</v>
      </c>
      <c r="J260" s="114"/>
      <c r="K260" s="114"/>
      <c r="L260" s="114">
        <v>60</v>
      </c>
      <c r="M260" s="114" t="s">
        <v>230</v>
      </c>
    </row>
    <row r="261" spans="2:13" ht="30" customHeight="1">
      <c r="B261" s="129" t="s">
        <v>525</v>
      </c>
      <c r="C261" s="134" t="s">
        <v>1012</v>
      </c>
      <c r="D261" s="114" t="s">
        <v>459</v>
      </c>
      <c r="E261" s="114" t="s">
        <v>1013</v>
      </c>
      <c r="F261" s="129" t="s">
        <v>515</v>
      </c>
      <c r="G261" s="129" t="s">
        <v>228</v>
      </c>
      <c r="H261" s="129" t="s">
        <v>258</v>
      </c>
      <c r="I261" s="129" t="s">
        <v>515</v>
      </c>
      <c r="J261" s="114"/>
      <c r="K261" s="114"/>
      <c r="L261" s="114">
        <v>60</v>
      </c>
      <c r="M261" s="114" t="s">
        <v>230</v>
      </c>
    </row>
    <row r="262" spans="2:13" ht="30" customHeight="1">
      <c r="B262" s="129" t="s">
        <v>525</v>
      </c>
      <c r="C262" s="134" t="s">
        <v>1014</v>
      </c>
      <c r="D262" s="114" t="s">
        <v>465</v>
      </c>
      <c r="E262" s="114" t="s">
        <v>782</v>
      </c>
      <c r="F262" s="129" t="s">
        <v>515</v>
      </c>
      <c r="G262" s="129" t="s">
        <v>228</v>
      </c>
      <c r="H262" s="129" t="s">
        <v>258</v>
      </c>
      <c r="I262" s="129" t="s">
        <v>515</v>
      </c>
      <c r="J262" s="114"/>
      <c r="K262" s="114"/>
      <c r="L262" s="114">
        <v>60</v>
      </c>
      <c r="M262" s="114" t="s">
        <v>230</v>
      </c>
    </row>
    <row r="263" spans="2:13" ht="30" customHeight="1">
      <c r="B263" s="129" t="s">
        <v>521</v>
      </c>
      <c r="C263" s="134" t="s">
        <v>1015</v>
      </c>
      <c r="D263" s="114" t="s">
        <v>545</v>
      </c>
      <c r="E263" s="114" t="s">
        <v>1016</v>
      </c>
      <c r="F263" s="129" t="s">
        <v>515</v>
      </c>
      <c r="G263" s="129" t="s">
        <v>228</v>
      </c>
      <c r="H263" s="129" t="s">
        <v>258</v>
      </c>
      <c r="I263" s="129" t="s">
        <v>515</v>
      </c>
      <c r="J263" s="114"/>
      <c r="K263" s="114"/>
      <c r="L263" s="114">
        <v>60</v>
      </c>
      <c r="M263" s="114" t="s">
        <v>230</v>
      </c>
    </row>
    <row r="264" spans="2:13" ht="30" customHeight="1">
      <c r="B264" s="129" t="s">
        <v>458</v>
      </c>
      <c r="C264" s="134" t="s">
        <v>1017</v>
      </c>
      <c r="D264" s="114" t="s">
        <v>465</v>
      </c>
      <c r="E264" s="114" t="s">
        <v>1018</v>
      </c>
      <c r="F264" s="129" t="s">
        <v>515</v>
      </c>
      <c r="G264" s="129" t="s">
        <v>228</v>
      </c>
      <c r="H264" s="114" t="s">
        <v>258</v>
      </c>
      <c r="I264" s="129" t="s">
        <v>515</v>
      </c>
      <c r="J264" s="114"/>
      <c r="K264" s="114"/>
      <c r="L264" s="114">
        <v>60</v>
      </c>
      <c r="M264" s="114" t="s">
        <v>230</v>
      </c>
    </row>
    <row r="265" spans="2:13" ht="30" customHeight="1">
      <c r="B265" s="129" t="s">
        <v>458</v>
      </c>
      <c r="C265" s="134" t="s">
        <v>1019</v>
      </c>
      <c r="D265" s="114" t="s">
        <v>459</v>
      </c>
      <c r="E265" s="114" t="s">
        <v>1020</v>
      </c>
      <c r="F265" s="129" t="s">
        <v>515</v>
      </c>
      <c r="G265" s="129" t="s">
        <v>228</v>
      </c>
      <c r="H265" s="114" t="s">
        <v>258</v>
      </c>
      <c r="I265" s="129" t="s">
        <v>515</v>
      </c>
      <c r="J265" s="114"/>
      <c r="K265" s="114"/>
      <c r="L265" s="114">
        <v>60</v>
      </c>
      <c r="M265" s="114" t="s">
        <v>230</v>
      </c>
    </row>
    <row r="266" spans="2:13" ht="30" customHeight="1">
      <c r="B266" s="129" t="s">
        <v>231</v>
      </c>
      <c r="C266" s="134">
        <v>3052193</v>
      </c>
      <c r="D266" s="114" t="s">
        <v>233</v>
      </c>
      <c r="E266" s="114" t="s">
        <v>527</v>
      </c>
      <c r="F266" s="129" t="s">
        <v>515</v>
      </c>
      <c r="G266" s="129" t="s">
        <v>228</v>
      </c>
      <c r="H266" s="129" t="s">
        <v>554</v>
      </c>
      <c r="I266" s="129" t="s">
        <v>515</v>
      </c>
      <c r="J266" s="114"/>
      <c r="K266" s="114"/>
      <c r="L266" s="114">
        <v>60</v>
      </c>
      <c r="M266" s="114" t="s">
        <v>230</v>
      </c>
    </row>
    <row r="267" spans="2:13" ht="30" customHeight="1">
      <c r="B267" s="129" t="s">
        <v>516</v>
      </c>
      <c r="C267" s="134" t="s">
        <v>1021</v>
      </c>
      <c r="D267" s="114" t="s">
        <v>459</v>
      </c>
      <c r="E267" s="114" t="s">
        <v>853</v>
      </c>
      <c r="F267" s="129" t="s">
        <v>515</v>
      </c>
      <c r="G267" s="129" t="s">
        <v>228</v>
      </c>
      <c r="H267" s="129" t="s">
        <v>229</v>
      </c>
      <c r="I267" s="129" t="s">
        <v>515</v>
      </c>
      <c r="J267" s="114"/>
      <c r="K267" s="114"/>
      <c r="L267" s="114">
        <v>60</v>
      </c>
      <c r="M267" s="114" t="s">
        <v>230</v>
      </c>
    </row>
    <row r="268" spans="2:13" ht="30" customHeight="1">
      <c r="B268" s="129" t="s">
        <v>516</v>
      </c>
      <c r="C268" s="134" t="s">
        <v>1022</v>
      </c>
      <c r="D268" s="114" t="s">
        <v>465</v>
      </c>
      <c r="E268" s="114" t="s">
        <v>1023</v>
      </c>
      <c r="F268" s="129" t="s">
        <v>515</v>
      </c>
      <c r="G268" s="129" t="s">
        <v>228</v>
      </c>
      <c r="H268" s="129" t="s">
        <v>229</v>
      </c>
      <c r="I268" s="129" t="s">
        <v>515</v>
      </c>
      <c r="J268" s="114"/>
      <c r="K268" s="114"/>
      <c r="L268" s="114">
        <v>60</v>
      </c>
      <c r="M268" s="114" t="s">
        <v>230</v>
      </c>
    </row>
    <row r="269" spans="2:13" ht="30" customHeight="1">
      <c r="B269" s="129" t="s">
        <v>458</v>
      </c>
      <c r="C269" s="134" t="s">
        <v>1024</v>
      </c>
      <c r="D269" s="114" t="s">
        <v>465</v>
      </c>
      <c r="E269" s="114" t="s">
        <v>1025</v>
      </c>
      <c r="F269" s="129" t="s">
        <v>515</v>
      </c>
      <c r="G269" s="129" t="s">
        <v>228</v>
      </c>
      <c r="H269" s="114" t="s">
        <v>258</v>
      </c>
      <c r="I269" s="129" t="s">
        <v>515</v>
      </c>
      <c r="J269" s="114"/>
      <c r="K269" s="114"/>
      <c r="L269" s="114">
        <v>60</v>
      </c>
      <c r="M269" s="114" t="s">
        <v>230</v>
      </c>
    </row>
    <row r="270" spans="2:13" ht="30" customHeight="1">
      <c r="B270" s="129" t="s">
        <v>525</v>
      </c>
      <c r="C270" s="134" t="s">
        <v>1026</v>
      </c>
      <c r="D270" s="114" t="s">
        <v>465</v>
      </c>
      <c r="E270" s="114" t="s">
        <v>1027</v>
      </c>
      <c r="F270" s="129" t="s">
        <v>515</v>
      </c>
      <c r="G270" s="129" t="s">
        <v>228</v>
      </c>
      <c r="H270" s="129" t="s">
        <v>258</v>
      </c>
      <c r="I270" s="129" t="s">
        <v>515</v>
      </c>
      <c r="J270" s="114"/>
      <c r="K270" s="114"/>
      <c r="L270" s="114">
        <v>60</v>
      </c>
      <c r="M270" s="114" t="s">
        <v>230</v>
      </c>
    </row>
    <row r="271" spans="2:13" ht="30" customHeight="1">
      <c r="B271" s="129" t="s">
        <v>525</v>
      </c>
      <c r="C271" s="134" t="s">
        <v>1028</v>
      </c>
      <c r="D271" s="114" t="s">
        <v>459</v>
      </c>
      <c r="E271" s="114" t="s">
        <v>1029</v>
      </c>
      <c r="F271" s="129" t="s">
        <v>515</v>
      </c>
      <c r="G271" s="129" t="s">
        <v>228</v>
      </c>
      <c r="H271" s="129" t="s">
        <v>258</v>
      </c>
      <c r="I271" s="129" t="s">
        <v>515</v>
      </c>
      <c r="J271" s="114"/>
      <c r="K271" s="114"/>
      <c r="L271" s="114">
        <v>60</v>
      </c>
      <c r="M271" s="114" t="s">
        <v>230</v>
      </c>
    </row>
    <row r="272" spans="2:13" ht="30" customHeight="1">
      <c r="B272" s="129" t="s">
        <v>525</v>
      </c>
      <c r="C272" s="134" t="s">
        <v>1030</v>
      </c>
      <c r="D272" s="114" t="s">
        <v>459</v>
      </c>
      <c r="E272" s="114" t="s">
        <v>875</v>
      </c>
      <c r="F272" s="129" t="s">
        <v>515</v>
      </c>
      <c r="G272" s="129" t="s">
        <v>228</v>
      </c>
      <c r="H272" s="129" t="s">
        <v>258</v>
      </c>
      <c r="I272" s="129" t="s">
        <v>515</v>
      </c>
      <c r="J272" s="114"/>
      <c r="K272" s="114"/>
      <c r="L272" s="114">
        <v>60</v>
      </c>
      <c r="M272" s="114" t="s">
        <v>230</v>
      </c>
    </row>
    <row r="273" spans="2:13" ht="30" customHeight="1">
      <c r="B273" s="129" t="s">
        <v>530</v>
      </c>
      <c r="C273" s="134" t="s">
        <v>1031</v>
      </c>
      <c r="D273" s="114" t="s">
        <v>532</v>
      </c>
      <c r="E273" s="114" t="s">
        <v>1032</v>
      </c>
      <c r="F273" s="129" t="s">
        <v>515</v>
      </c>
      <c r="G273" s="129" t="s">
        <v>228</v>
      </c>
      <c r="H273" s="114" t="s">
        <v>258</v>
      </c>
      <c r="I273" s="129" t="s">
        <v>515</v>
      </c>
      <c r="J273" s="114"/>
      <c r="K273" s="114"/>
      <c r="L273" s="114">
        <v>60</v>
      </c>
      <c r="M273" s="114" t="s">
        <v>230</v>
      </c>
    </row>
    <row r="274" spans="2:13" ht="30" customHeight="1">
      <c r="B274" s="129" t="s">
        <v>521</v>
      </c>
      <c r="C274" s="134" t="s">
        <v>1033</v>
      </c>
      <c r="D274" s="114" t="s">
        <v>523</v>
      </c>
      <c r="E274" s="114" t="s">
        <v>1034</v>
      </c>
      <c r="F274" s="129" t="s">
        <v>515</v>
      </c>
      <c r="G274" s="129" t="s">
        <v>228</v>
      </c>
      <c r="H274" s="129" t="s">
        <v>258</v>
      </c>
      <c r="I274" s="129" t="s">
        <v>515</v>
      </c>
      <c r="J274" s="114"/>
      <c r="K274" s="114"/>
      <c r="L274" s="114">
        <v>60</v>
      </c>
      <c r="M274" s="114" t="s">
        <v>230</v>
      </c>
    </row>
    <row r="275" spans="2:13" ht="30" customHeight="1">
      <c r="B275" s="129" t="s">
        <v>458</v>
      </c>
      <c r="C275" s="134" t="s">
        <v>1035</v>
      </c>
      <c r="D275" s="114" t="s">
        <v>459</v>
      </c>
      <c r="E275" s="114" t="s">
        <v>1036</v>
      </c>
      <c r="F275" s="129" t="s">
        <v>515</v>
      </c>
      <c r="G275" s="129" t="s">
        <v>228</v>
      </c>
      <c r="H275" s="114" t="s">
        <v>258</v>
      </c>
      <c r="I275" s="129" t="s">
        <v>515</v>
      </c>
      <c r="J275" s="114"/>
      <c r="K275" s="114"/>
      <c r="L275" s="114">
        <v>60</v>
      </c>
      <c r="M275" s="114" t="s">
        <v>230</v>
      </c>
    </row>
    <row r="276" spans="2:13" ht="30" customHeight="1">
      <c r="B276" s="129" t="s">
        <v>231</v>
      </c>
      <c r="C276" s="134" t="s">
        <v>1037</v>
      </c>
      <c r="D276" s="114" t="s">
        <v>233</v>
      </c>
      <c r="E276" s="114" t="s">
        <v>795</v>
      </c>
      <c r="F276" s="129" t="s">
        <v>515</v>
      </c>
      <c r="G276" s="129" t="s">
        <v>228</v>
      </c>
      <c r="H276" s="129" t="s">
        <v>554</v>
      </c>
      <c r="I276" s="129" t="s">
        <v>515</v>
      </c>
      <c r="J276" s="114"/>
      <c r="K276" s="114"/>
      <c r="L276" s="114">
        <v>60</v>
      </c>
      <c r="M276" s="114" t="s">
        <v>230</v>
      </c>
    </row>
    <row r="277" spans="2:13" ht="30" customHeight="1">
      <c r="B277" s="129" t="s">
        <v>458</v>
      </c>
      <c r="C277" s="134" t="s">
        <v>1038</v>
      </c>
      <c r="D277" s="114" t="s">
        <v>459</v>
      </c>
      <c r="E277" s="114" t="s">
        <v>1039</v>
      </c>
      <c r="F277" s="129" t="s">
        <v>515</v>
      </c>
      <c r="G277" s="129" t="s">
        <v>228</v>
      </c>
      <c r="H277" s="114" t="s">
        <v>258</v>
      </c>
      <c r="I277" s="129" t="s">
        <v>515</v>
      </c>
      <c r="J277" s="114"/>
      <c r="K277" s="114"/>
      <c r="L277" s="114">
        <v>60</v>
      </c>
      <c r="M277" s="114" t="s">
        <v>230</v>
      </c>
    </row>
    <row r="278" spans="2:13" ht="30" customHeight="1">
      <c r="B278" s="129" t="s">
        <v>458</v>
      </c>
      <c r="C278" s="134" t="s">
        <v>1040</v>
      </c>
      <c r="D278" s="114" t="s">
        <v>465</v>
      </c>
      <c r="E278" s="114" t="s">
        <v>1041</v>
      </c>
      <c r="F278" s="129" t="s">
        <v>515</v>
      </c>
      <c r="G278" s="129" t="s">
        <v>228</v>
      </c>
      <c r="H278" s="114" t="s">
        <v>258</v>
      </c>
      <c r="I278" s="129" t="s">
        <v>515</v>
      </c>
      <c r="J278" s="114"/>
      <c r="K278" s="114"/>
      <c r="L278" s="114">
        <v>60</v>
      </c>
      <c r="M278" s="114" t="s">
        <v>230</v>
      </c>
    </row>
    <row r="279" spans="2:13" ht="30" customHeight="1">
      <c r="B279" s="129" t="s">
        <v>525</v>
      </c>
      <c r="C279" s="134" t="s">
        <v>1042</v>
      </c>
      <c r="D279" s="114" t="s">
        <v>465</v>
      </c>
      <c r="E279" s="114" t="s">
        <v>993</v>
      </c>
      <c r="F279" s="129" t="s">
        <v>515</v>
      </c>
      <c r="G279" s="129" t="s">
        <v>228</v>
      </c>
      <c r="H279" s="129" t="s">
        <v>258</v>
      </c>
      <c r="I279" s="129" t="s">
        <v>515</v>
      </c>
      <c r="J279" s="114"/>
      <c r="K279" s="114"/>
      <c r="L279" s="114">
        <v>60</v>
      </c>
      <c r="M279" s="114" t="s">
        <v>230</v>
      </c>
    </row>
    <row r="280" spans="2:13" ht="30" customHeight="1">
      <c r="B280" s="129" t="s">
        <v>525</v>
      </c>
      <c r="C280" s="134" t="s">
        <v>1043</v>
      </c>
      <c r="D280" s="114" t="s">
        <v>459</v>
      </c>
      <c r="E280" s="114" t="s">
        <v>1044</v>
      </c>
      <c r="F280" s="129" t="s">
        <v>515</v>
      </c>
      <c r="G280" s="129" t="s">
        <v>228</v>
      </c>
      <c r="H280" s="129" t="s">
        <v>258</v>
      </c>
      <c r="I280" s="129" t="s">
        <v>515</v>
      </c>
      <c r="J280" s="114"/>
      <c r="K280" s="114"/>
      <c r="L280" s="114">
        <v>60</v>
      </c>
      <c r="M280" s="114" t="s">
        <v>230</v>
      </c>
    </row>
    <row r="281" spans="2:13" ht="30" customHeight="1">
      <c r="B281" s="129" t="s">
        <v>521</v>
      </c>
      <c r="C281" s="134" t="s">
        <v>1045</v>
      </c>
      <c r="D281" s="114" t="s">
        <v>545</v>
      </c>
      <c r="E281" s="114" t="s">
        <v>1046</v>
      </c>
      <c r="F281" s="129" t="s">
        <v>515</v>
      </c>
      <c r="G281" s="129" t="s">
        <v>228</v>
      </c>
      <c r="H281" s="129" t="s">
        <v>258</v>
      </c>
      <c r="I281" s="129" t="s">
        <v>515</v>
      </c>
      <c r="J281" s="114"/>
      <c r="K281" s="114"/>
      <c r="L281" s="114">
        <v>60</v>
      </c>
      <c r="M281" s="114" t="s">
        <v>230</v>
      </c>
    </row>
    <row r="282" spans="2:13" ht="30" customHeight="1">
      <c r="B282" s="129" t="s">
        <v>516</v>
      </c>
      <c r="C282" s="134" t="s">
        <v>1047</v>
      </c>
      <c r="D282" s="114" t="s">
        <v>459</v>
      </c>
      <c r="E282" s="114" t="s">
        <v>1048</v>
      </c>
      <c r="F282" s="129" t="s">
        <v>515</v>
      </c>
      <c r="G282" s="129" t="s">
        <v>228</v>
      </c>
      <c r="H282" s="129" t="s">
        <v>229</v>
      </c>
      <c r="I282" s="129" t="s">
        <v>515</v>
      </c>
      <c r="J282" s="114"/>
      <c r="K282" s="114"/>
      <c r="L282" s="114">
        <v>60</v>
      </c>
      <c r="M282" s="114" t="s">
        <v>230</v>
      </c>
    </row>
    <row r="283" spans="2:13" ht="30" customHeight="1">
      <c r="B283" s="129" t="s">
        <v>231</v>
      </c>
      <c r="C283" s="134" t="s">
        <v>1049</v>
      </c>
      <c r="D283" s="114" t="s">
        <v>233</v>
      </c>
      <c r="E283" s="114" t="s">
        <v>1050</v>
      </c>
      <c r="F283" s="129" t="s">
        <v>515</v>
      </c>
      <c r="G283" s="129" t="s">
        <v>228</v>
      </c>
      <c r="H283" s="129" t="s">
        <v>554</v>
      </c>
      <c r="I283" s="129" t="s">
        <v>515</v>
      </c>
      <c r="J283" s="114"/>
      <c r="K283" s="114"/>
      <c r="L283" s="114">
        <v>60</v>
      </c>
      <c r="M283" s="114" t="s">
        <v>230</v>
      </c>
    </row>
    <row r="284" spans="2:13" ht="30" customHeight="1">
      <c r="B284" s="129" t="s">
        <v>530</v>
      </c>
      <c r="C284" s="134" t="s">
        <v>1051</v>
      </c>
      <c r="D284" s="114" t="s">
        <v>532</v>
      </c>
      <c r="E284" s="114" t="s">
        <v>1052</v>
      </c>
      <c r="F284" s="129" t="s">
        <v>515</v>
      </c>
      <c r="G284" s="129" t="s">
        <v>228</v>
      </c>
      <c r="H284" s="114" t="s">
        <v>258</v>
      </c>
      <c r="I284" s="129" t="s">
        <v>515</v>
      </c>
      <c r="J284" s="114"/>
      <c r="K284" s="114"/>
      <c r="L284" s="114">
        <v>60</v>
      </c>
      <c r="M284" s="114" t="s">
        <v>230</v>
      </c>
    </row>
    <row r="285" spans="2:13" ht="30" customHeight="1">
      <c r="B285" s="129" t="s">
        <v>231</v>
      </c>
      <c r="C285" s="134" t="s">
        <v>1053</v>
      </c>
      <c r="D285" s="114" t="s">
        <v>273</v>
      </c>
      <c r="E285" s="114" t="s">
        <v>1054</v>
      </c>
      <c r="F285" s="129" t="s">
        <v>515</v>
      </c>
      <c r="G285" s="129" t="s">
        <v>228</v>
      </c>
      <c r="H285" s="129" t="s">
        <v>249</v>
      </c>
      <c r="I285" s="129" t="s">
        <v>515</v>
      </c>
      <c r="J285" s="114"/>
      <c r="K285" s="114"/>
      <c r="L285" s="114">
        <v>60</v>
      </c>
      <c r="M285" s="114" t="s">
        <v>230</v>
      </c>
    </row>
    <row r="286" spans="2:13" ht="30" customHeight="1">
      <c r="B286" s="129" t="s">
        <v>521</v>
      </c>
      <c r="C286" s="134" t="s">
        <v>1055</v>
      </c>
      <c r="D286" s="114" t="s">
        <v>523</v>
      </c>
      <c r="E286" s="114" t="s">
        <v>1056</v>
      </c>
      <c r="F286" s="129" t="s">
        <v>515</v>
      </c>
      <c r="G286" s="129" t="s">
        <v>228</v>
      </c>
      <c r="H286" s="129" t="s">
        <v>258</v>
      </c>
      <c r="I286" s="129" t="s">
        <v>515</v>
      </c>
      <c r="J286" s="114"/>
      <c r="K286" s="114"/>
      <c r="L286" s="114">
        <v>60</v>
      </c>
      <c r="M286" s="114" t="s">
        <v>230</v>
      </c>
    </row>
    <row r="287" spans="2:13" ht="30" customHeight="1">
      <c r="B287" s="129" t="s">
        <v>458</v>
      </c>
      <c r="C287" s="134" t="s">
        <v>1057</v>
      </c>
      <c r="D287" s="114" t="s">
        <v>465</v>
      </c>
      <c r="E287" s="114" t="s">
        <v>1058</v>
      </c>
      <c r="F287" s="129" t="s">
        <v>515</v>
      </c>
      <c r="G287" s="129" t="s">
        <v>228</v>
      </c>
      <c r="H287" s="114" t="s">
        <v>258</v>
      </c>
      <c r="I287" s="129" t="s">
        <v>515</v>
      </c>
      <c r="J287" s="114"/>
      <c r="K287" s="114"/>
      <c r="L287" s="114">
        <v>60</v>
      </c>
      <c r="M287" s="114" t="s">
        <v>230</v>
      </c>
    </row>
    <row r="288" spans="2:13" ht="30" customHeight="1">
      <c r="B288" s="129" t="s">
        <v>516</v>
      </c>
      <c r="C288" s="134" t="s">
        <v>1059</v>
      </c>
      <c r="D288" s="114" t="s">
        <v>465</v>
      </c>
      <c r="E288" s="114" t="s">
        <v>1060</v>
      </c>
      <c r="F288" s="129" t="s">
        <v>515</v>
      </c>
      <c r="G288" s="129" t="s">
        <v>228</v>
      </c>
      <c r="H288" s="129" t="s">
        <v>229</v>
      </c>
      <c r="I288" s="129" t="s">
        <v>515</v>
      </c>
      <c r="J288" s="114"/>
      <c r="K288" s="114"/>
      <c r="L288" s="114">
        <v>60</v>
      </c>
      <c r="M288" s="114" t="s">
        <v>230</v>
      </c>
    </row>
    <row r="289" spans="2:13" ht="30" customHeight="1">
      <c r="B289" s="114" t="s">
        <v>830</v>
      </c>
      <c r="C289" s="134" t="s">
        <v>1061</v>
      </c>
      <c r="D289" s="114" t="s">
        <v>1062</v>
      </c>
      <c r="E289" s="114" t="s">
        <v>1063</v>
      </c>
      <c r="F289" s="129" t="s">
        <v>515</v>
      </c>
      <c r="G289" s="129" t="s">
        <v>228</v>
      </c>
      <c r="H289" s="129" t="s">
        <v>249</v>
      </c>
      <c r="I289" s="129" t="s">
        <v>515</v>
      </c>
      <c r="J289" s="114"/>
      <c r="K289" s="114"/>
      <c r="L289" s="114">
        <v>60</v>
      </c>
      <c r="M289" s="114" t="s">
        <v>230</v>
      </c>
    </row>
    <row r="290" spans="2:13" ht="30" customHeight="1">
      <c r="B290" s="129" t="s">
        <v>458</v>
      </c>
      <c r="C290" s="134" t="s">
        <v>1064</v>
      </c>
      <c r="D290" s="114" t="s">
        <v>465</v>
      </c>
      <c r="E290" s="114" t="s">
        <v>747</v>
      </c>
      <c r="F290" s="129" t="s">
        <v>515</v>
      </c>
      <c r="G290" s="129" t="s">
        <v>228</v>
      </c>
      <c r="H290" s="114" t="s">
        <v>258</v>
      </c>
      <c r="I290" s="129" t="s">
        <v>515</v>
      </c>
      <c r="J290" s="114"/>
      <c r="K290" s="114"/>
      <c r="L290" s="114">
        <v>60</v>
      </c>
      <c r="M290" s="114" t="s">
        <v>230</v>
      </c>
    </row>
    <row r="291" spans="2:13" ht="30" customHeight="1">
      <c r="B291" s="129" t="s">
        <v>231</v>
      </c>
      <c r="C291" s="134" t="s">
        <v>1065</v>
      </c>
      <c r="D291" s="114" t="s">
        <v>233</v>
      </c>
      <c r="E291" s="114" t="s">
        <v>368</v>
      </c>
      <c r="F291" s="129" t="s">
        <v>515</v>
      </c>
      <c r="G291" s="129" t="s">
        <v>228</v>
      </c>
      <c r="H291" s="129" t="s">
        <v>554</v>
      </c>
      <c r="I291" s="129" t="s">
        <v>515</v>
      </c>
      <c r="J291" s="114"/>
      <c r="K291" s="114"/>
      <c r="L291" s="114">
        <v>60</v>
      </c>
      <c r="M291" s="114" t="s">
        <v>230</v>
      </c>
    </row>
    <row r="292" spans="2:13" ht="30" customHeight="1">
      <c r="B292" s="129" t="s">
        <v>516</v>
      </c>
      <c r="C292" s="134" t="s">
        <v>1066</v>
      </c>
      <c r="D292" s="114" t="s">
        <v>459</v>
      </c>
      <c r="E292" s="114" t="s">
        <v>1067</v>
      </c>
      <c r="F292" s="129" t="s">
        <v>515</v>
      </c>
      <c r="G292" s="129" t="s">
        <v>228</v>
      </c>
      <c r="H292" s="129" t="s">
        <v>229</v>
      </c>
      <c r="I292" s="129" t="s">
        <v>515</v>
      </c>
      <c r="J292" s="114"/>
      <c r="K292" s="114"/>
      <c r="L292" s="114">
        <v>60</v>
      </c>
      <c r="M292" s="114" t="s">
        <v>230</v>
      </c>
    </row>
    <row r="293" spans="2:13" ht="30" customHeight="1">
      <c r="B293" s="129" t="s">
        <v>521</v>
      </c>
      <c r="C293" s="134" t="s">
        <v>1068</v>
      </c>
      <c r="D293" s="114" t="s">
        <v>545</v>
      </c>
      <c r="E293" s="114" t="s">
        <v>1069</v>
      </c>
      <c r="F293" s="129" t="s">
        <v>515</v>
      </c>
      <c r="G293" s="129" t="s">
        <v>228</v>
      </c>
      <c r="H293" s="129" t="s">
        <v>258</v>
      </c>
      <c r="I293" s="129" t="s">
        <v>515</v>
      </c>
      <c r="J293" s="114"/>
      <c r="K293" s="114"/>
      <c r="L293" s="114">
        <v>60</v>
      </c>
      <c r="M293" s="114" t="s">
        <v>230</v>
      </c>
    </row>
    <row r="294" spans="2:13" ht="30" customHeight="1">
      <c r="B294" s="129" t="s">
        <v>458</v>
      </c>
      <c r="C294" s="134" t="s">
        <v>1070</v>
      </c>
      <c r="D294" s="114" t="s">
        <v>465</v>
      </c>
      <c r="E294" s="114" t="s">
        <v>1071</v>
      </c>
      <c r="F294" s="129" t="s">
        <v>515</v>
      </c>
      <c r="G294" s="129" t="s">
        <v>228</v>
      </c>
      <c r="H294" s="114" t="s">
        <v>258</v>
      </c>
      <c r="I294" s="129" t="s">
        <v>515</v>
      </c>
      <c r="J294" s="114"/>
      <c r="K294" s="114"/>
      <c r="L294" s="114">
        <v>60</v>
      </c>
      <c r="M294" s="114" t="s">
        <v>230</v>
      </c>
    </row>
    <row r="295" spans="2:13" ht="30" customHeight="1">
      <c r="B295" s="129" t="s">
        <v>530</v>
      </c>
      <c r="C295" s="134" t="s">
        <v>1072</v>
      </c>
      <c r="D295" s="114" t="s">
        <v>532</v>
      </c>
      <c r="E295" s="114" t="s">
        <v>1073</v>
      </c>
      <c r="F295" s="129" t="s">
        <v>515</v>
      </c>
      <c r="G295" s="129" t="s">
        <v>228</v>
      </c>
      <c r="H295" s="114" t="s">
        <v>258</v>
      </c>
      <c r="I295" s="129" t="s">
        <v>515</v>
      </c>
      <c r="J295" s="114"/>
      <c r="K295" s="114"/>
      <c r="L295" s="114">
        <v>60</v>
      </c>
      <c r="M295" s="114" t="s">
        <v>230</v>
      </c>
    </row>
    <row r="296" spans="2:13" ht="30" customHeight="1">
      <c r="B296" s="129" t="s">
        <v>458</v>
      </c>
      <c r="C296" s="134" t="s">
        <v>1074</v>
      </c>
      <c r="D296" s="114" t="s">
        <v>459</v>
      </c>
      <c r="E296" s="114" t="s">
        <v>1075</v>
      </c>
      <c r="F296" s="129" t="s">
        <v>515</v>
      </c>
      <c r="G296" s="129" t="s">
        <v>228</v>
      </c>
      <c r="H296" s="114" t="s">
        <v>258</v>
      </c>
      <c r="I296" s="129" t="s">
        <v>515</v>
      </c>
      <c r="J296" s="114"/>
      <c r="K296" s="114"/>
      <c r="L296" s="114">
        <v>60</v>
      </c>
      <c r="M296" s="114" t="s">
        <v>230</v>
      </c>
    </row>
    <row r="297" spans="2:13" ht="30" customHeight="1">
      <c r="B297" s="129" t="s">
        <v>231</v>
      </c>
      <c r="C297" s="134" t="s">
        <v>1076</v>
      </c>
      <c r="D297" s="114" t="s">
        <v>233</v>
      </c>
      <c r="E297" s="114" t="s">
        <v>478</v>
      </c>
      <c r="F297" s="129" t="s">
        <v>515</v>
      </c>
      <c r="G297" s="129" t="s">
        <v>228</v>
      </c>
      <c r="H297" s="129" t="s">
        <v>554</v>
      </c>
      <c r="I297" s="129" t="s">
        <v>515</v>
      </c>
      <c r="J297" s="114"/>
      <c r="K297" s="114"/>
      <c r="L297" s="114">
        <v>60</v>
      </c>
      <c r="M297" s="114" t="s">
        <v>230</v>
      </c>
    </row>
    <row r="298" spans="2:13" ht="30" customHeight="1">
      <c r="B298" s="129" t="s">
        <v>525</v>
      </c>
      <c r="C298" s="134" t="s">
        <v>1077</v>
      </c>
      <c r="D298" s="114" t="s">
        <v>459</v>
      </c>
      <c r="E298" s="114" t="s">
        <v>1078</v>
      </c>
      <c r="F298" s="129" t="s">
        <v>515</v>
      </c>
      <c r="G298" s="129" t="s">
        <v>228</v>
      </c>
      <c r="H298" s="129" t="s">
        <v>258</v>
      </c>
      <c r="I298" s="129" t="s">
        <v>515</v>
      </c>
      <c r="J298" s="114"/>
      <c r="K298" s="114"/>
      <c r="L298" s="114">
        <v>60</v>
      </c>
      <c r="M298" s="114" t="s">
        <v>230</v>
      </c>
    </row>
    <row r="299" spans="2:13" ht="30" customHeight="1">
      <c r="B299" s="129" t="s">
        <v>525</v>
      </c>
      <c r="C299" s="134" t="s">
        <v>1079</v>
      </c>
      <c r="D299" s="114" t="s">
        <v>465</v>
      </c>
      <c r="E299" s="114" t="s">
        <v>1080</v>
      </c>
      <c r="F299" s="129" t="s">
        <v>515</v>
      </c>
      <c r="G299" s="129" t="s">
        <v>228</v>
      </c>
      <c r="H299" s="129" t="s">
        <v>258</v>
      </c>
      <c r="I299" s="129" t="s">
        <v>515</v>
      </c>
      <c r="J299" s="114"/>
      <c r="K299" s="114"/>
      <c r="L299" s="114">
        <v>60</v>
      </c>
      <c r="M299" s="114" t="s">
        <v>230</v>
      </c>
    </row>
    <row r="300" spans="2:13" ht="30" customHeight="1">
      <c r="B300" s="129" t="s">
        <v>231</v>
      </c>
      <c r="C300" s="134" t="s">
        <v>1081</v>
      </c>
      <c r="D300" s="114" t="s">
        <v>233</v>
      </c>
      <c r="E300" s="114" t="s">
        <v>1082</v>
      </c>
      <c r="F300" s="129" t="s">
        <v>515</v>
      </c>
      <c r="G300" s="129" t="s">
        <v>228</v>
      </c>
      <c r="H300" s="129" t="s">
        <v>554</v>
      </c>
      <c r="I300" s="129" t="s">
        <v>515</v>
      </c>
      <c r="J300" s="114"/>
      <c r="K300" s="114"/>
      <c r="L300" s="114">
        <v>60</v>
      </c>
      <c r="M300" s="114" t="s">
        <v>230</v>
      </c>
    </row>
    <row r="301" spans="2:13" ht="30" customHeight="1">
      <c r="B301" s="129" t="s">
        <v>231</v>
      </c>
      <c r="C301" s="134" t="s">
        <v>1083</v>
      </c>
      <c r="D301" s="114" t="s">
        <v>273</v>
      </c>
      <c r="E301" s="114" t="s">
        <v>1084</v>
      </c>
      <c r="F301" s="129" t="s">
        <v>515</v>
      </c>
      <c r="G301" s="129" t="s">
        <v>228</v>
      </c>
      <c r="H301" s="129" t="s">
        <v>249</v>
      </c>
      <c r="I301" s="129" t="s">
        <v>515</v>
      </c>
      <c r="J301" s="114"/>
      <c r="K301" s="114"/>
      <c r="L301" s="114">
        <v>60</v>
      </c>
      <c r="M301" s="114" t="s">
        <v>230</v>
      </c>
    </row>
    <row r="302" spans="2:13" ht="30" customHeight="1">
      <c r="B302" s="129" t="s">
        <v>555</v>
      </c>
      <c r="C302" s="134" t="s">
        <v>1085</v>
      </c>
      <c r="D302" s="114" t="s">
        <v>523</v>
      </c>
      <c r="E302" s="114" t="s">
        <v>1086</v>
      </c>
      <c r="F302" s="129" t="s">
        <v>515</v>
      </c>
      <c r="G302" s="129" t="s">
        <v>228</v>
      </c>
      <c r="H302" s="129" t="s">
        <v>258</v>
      </c>
      <c r="I302" s="129" t="s">
        <v>515</v>
      </c>
      <c r="J302" s="114"/>
      <c r="K302" s="114"/>
      <c r="L302" s="114">
        <v>60</v>
      </c>
      <c r="M302" s="114" t="s">
        <v>230</v>
      </c>
    </row>
    <row r="303" spans="2:13" ht="30" customHeight="1">
      <c r="B303" s="129" t="s">
        <v>458</v>
      </c>
      <c r="C303" s="134" t="s">
        <v>1087</v>
      </c>
      <c r="D303" s="114" t="s">
        <v>465</v>
      </c>
      <c r="E303" s="114" t="s">
        <v>651</v>
      </c>
      <c r="F303" s="129" t="s">
        <v>515</v>
      </c>
      <c r="G303" s="129" t="s">
        <v>228</v>
      </c>
      <c r="H303" s="114" t="s">
        <v>258</v>
      </c>
      <c r="I303" s="129" t="s">
        <v>515</v>
      </c>
      <c r="J303" s="114"/>
      <c r="K303" s="114"/>
      <c r="L303" s="114">
        <v>60</v>
      </c>
      <c r="M303" s="114" t="s">
        <v>230</v>
      </c>
    </row>
    <row r="304" spans="2:13" ht="30" customHeight="1">
      <c r="B304" s="129" t="s">
        <v>516</v>
      </c>
      <c r="C304" s="134" t="s">
        <v>1088</v>
      </c>
      <c r="D304" s="114" t="s">
        <v>459</v>
      </c>
      <c r="E304" s="114" t="s">
        <v>1089</v>
      </c>
      <c r="F304" s="129" t="s">
        <v>515</v>
      </c>
      <c r="G304" s="129" t="s">
        <v>228</v>
      </c>
      <c r="H304" s="129" t="s">
        <v>229</v>
      </c>
      <c r="I304" s="129" t="s">
        <v>515</v>
      </c>
      <c r="J304" s="114"/>
      <c r="K304" s="114"/>
      <c r="L304" s="114">
        <v>60</v>
      </c>
      <c r="M304" s="114" t="s">
        <v>230</v>
      </c>
    </row>
    <row r="305" spans="2:13" ht="30" customHeight="1">
      <c r="B305" s="129" t="s">
        <v>516</v>
      </c>
      <c r="C305" s="134" t="s">
        <v>1090</v>
      </c>
      <c r="D305" s="114" t="s">
        <v>459</v>
      </c>
      <c r="E305" s="114" t="s">
        <v>991</v>
      </c>
      <c r="F305" s="129" t="s">
        <v>515</v>
      </c>
      <c r="G305" s="129" t="s">
        <v>228</v>
      </c>
      <c r="H305" s="129" t="s">
        <v>229</v>
      </c>
      <c r="I305" s="129" t="s">
        <v>515</v>
      </c>
      <c r="J305" s="114"/>
      <c r="K305" s="114"/>
      <c r="L305" s="114">
        <v>60</v>
      </c>
      <c r="M305" s="114" t="s">
        <v>230</v>
      </c>
    </row>
    <row r="306" spans="2:13" ht="30" customHeight="1">
      <c r="B306" s="129" t="s">
        <v>516</v>
      </c>
      <c r="C306" s="134" t="s">
        <v>1091</v>
      </c>
      <c r="D306" s="114" t="s">
        <v>465</v>
      </c>
      <c r="E306" s="114" t="s">
        <v>1092</v>
      </c>
      <c r="F306" s="129" t="s">
        <v>515</v>
      </c>
      <c r="G306" s="129" t="s">
        <v>228</v>
      </c>
      <c r="H306" s="129" t="s">
        <v>229</v>
      </c>
      <c r="I306" s="129" t="s">
        <v>515</v>
      </c>
      <c r="J306" s="114"/>
      <c r="K306" s="114"/>
      <c r="L306" s="114">
        <v>60</v>
      </c>
      <c r="M306" s="114" t="s">
        <v>230</v>
      </c>
    </row>
    <row r="307" spans="2:13" ht="30" customHeight="1">
      <c r="B307" s="129" t="s">
        <v>516</v>
      </c>
      <c r="C307" s="134" t="s">
        <v>1091</v>
      </c>
      <c r="D307" s="114" t="s">
        <v>465</v>
      </c>
      <c r="E307" s="114"/>
      <c r="F307" s="129" t="s">
        <v>515</v>
      </c>
      <c r="G307" s="129" t="s">
        <v>228</v>
      </c>
      <c r="H307" s="129" t="s">
        <v>229</v>
      </c>
      <c r="I307" s="129" t="s">
        <v>515</v>
      </c>
      <c r="J307" s="114"/>
      <c r="K307" s="114"/>
      <c r="L307" s="114">
        <v>60</v>
      </c>
      <c r="M307" s="114" t="s">
        <v>230</v>
      </c>
    </row>
    <row r="308" spans="2:13" ht="30" customHeight="1">
      <c r="B308" s="129" t="s">
        <v>516</v>
      </c>
      <c r="C308" s="134" t="s">
        <v>1093</v>
      </c>
      <c r="D308" s="114" t="s">
        <v>465</v>
      </c>
      <c r="E308" s="114" t="s">
        <v>1094</v>
      </c>
      <c r="F308" s="129" t="s">
        <v>515</v>
      </c>
      <c r="G308" s="129" t="s">
        <v>228</v>
      </c>
      <c r="H308" s="129" t="s">
        <v>229</v>
      </c>
      <c r="I308" s="129" t="s">
        <v>515</v>
      </c>
      <c r="J308" s="114"/>
      <c r="K308" s="114"/>
      <c r="L308" s="114">
        <v>60</v>
      </c>
      <c r="M308" s="114" t="s">
        <v>230</v>
      </c>
    </row>
    <row r="309" spans="2:13" ht="30" customHeight="1">
      <c r="B309" s="129" t="s">
        <v>231</v>
      </c>
      <c r="C309" s="134" t="s">
        <v>1095</v>
      </c>
      <c r="D309" s="114" t="s">
        <v>233</v>
      </c>
      <c r="E309" s="114" t="s">
        <v>1096</v>
      </c>
      <c r="F309" s="129" t="s">
        <v>515</v>
      </c>
      <c r="G309" s="129" t="s">
        <v>228</v>
      </c>
      <c r="H309" s="129" t="s">
        <v>554</v>
      </c>
      <c r="I309" s="129" t="s">
        <v>515</v>
      </c>
      <c r="J309" s="114"/>
      <c r="K309" s="114"/>
      <c r="L309" s="114">
        <v>60</v>
      </c>
      <c r="M309" s="114" t="s">
        <v>230</v>
      </c>
    </row>
    <row r="310" spans="2:13" ht="30" customHeight="1">
      <c r="B310" s="129" t="s">
        <v>525</v>
      </c>
      <c r="C310" s="134" t="s">
        <v>1097</v>
      </c>
      <c r="D310" s="114" t="s">
        <v>465</v>
      </c>
      <c r="E310" s="114" t="s">
        <v>1098</v>
      </c>
      <c r="F310" s="129" t="s">
        <v>515</v>
      </c>
      <c r="G310" s="129" t="s">
        <v>228</v>
      </c>
      <c r="H310" s="129" t="s">
        <v>258</v>
      </c>
      <c r="I310" s="129" t="s">
        <v>515</v>
      </c>
      <c r="J310" s="114"/>
      <c r="K310" s="114"/>
      <c r="L310" s="114">
        <v>60</v>
      </c>
      <c r="M310" s="114" t="s">
        <v>230</v>
      </c>
    </row>
    <row r="311" spans="2:13" ht="30" customHeight="1">
      <c r="B311" s="129" t="s">
        <v>525</v>
      </c>
      <c r="C311" s="134" t="s">
        <v>1099</v>
      </c>
      <c r="D311" s="114" t="s">
        <v>459</v>
      </c>
      <c r="E311" s="114" t="s">
        <v>1100</v>
      </c>
      <c r="F311" s="129" t="s">
        <v>515</v>
      </c>
      <c r="G311" s="129" t="s">
        <v>228</v>
      </c>
      <c r="H311" s="129" t="s">
        <v>258</v>
      </c>
      <c r="I311" s="129" t="s">
        <v>515</v>
      </c>
      <c r="J311" s="114"/>
      <c r="K311" s="114"/>
      <c r="L311" s="114">
        <v>60</v>
      </c>
      <c r="M311" s="114" t="s">
        <v>230</v>
      </c>
    </row>
    <row r="312" spans="2:13" ht="30" customHeight="1">
      <c r="B312" s="114" t="s">
        <v>564</v>
      </c>
      <c r="C312" s="134" t="s">
        <v>1101</v>
      </c>
      <c r="D312" s="114" t="s">
        <v>566</v>
      </c>
      <c r="E312" s="114" t="s">
        <v>1102</v>
      </c>
      <c r="F312" s="129" t="s">
        <v>515</v>
      </c>
      <c r="G312" s="129" t="s">
        <v>228</v>
      </c>
      <c r="H312" s="129" t="s">
        <v>258</v>
      </c>
      <c r="I312" s="129" t="s">
        <v>515</v>
      </c>
      <c r="J312" s="114"/>
      <c r="K312" s="114"/>
      <c r="L312" s="114">
        <v>60</v>
      </c>
      <c r="M312" s="114" t="s">
        <v>230</v>
      </c>
    </row>
    <row r="313" spans="2:13" ht="30" customHeight="1">
      <c r="B313" s="129" t="s">
        <v>521</v>
      </c>
      <c r="C313" s="134" t="s">
        <v>1103</v>
      </c>
      <c r="D313" s="114" t="s">
        <v>545</v>
      </c>
      <c r="E313" s="114" t="s">
        <v>1104</v>
      </c>
      <c r="F313" s="129" t="s">
        <v>515</v>
      </c>
      <c r="G313" s="129" t="s">
        <v>228</v>
      </c>
      <c r="H313" s="129" t="s">
        <v>258</v>
      </c>
      <c r="I313" s="129" t="s">
        <v>515</v>
      </c>
      <c r="J313" s="114"/>
      <c r="K313" s="114"/>
      <c r="L313" s="114">
        <v>60</v>
      </c>
      <c r="M313" s="114" t="s">
        <v>230</v>
      </c>
    </row>
    <row r="314" spans="2:13" ht="30" customHeight="1">
      <c r="B314" s="129" t="s">
        <v>525</v>
      </c>
      <c r="C314" s="134" t="s">
        <v>1105</v>
      </c>
      <c r="D314" s="114" t="s">
        <v>459</v>
      </c>
      <c r="E314" s="114" t="s">
        <v>1106</v>
      </c>
      <c r="F314" s="129" t="s">
        <v>515</v>
      </c>
      <c r="G314" s="129" t="s">
        <v>228</v>
      </c>
      <c r="H314" s="129" t="s">
        <v>258</v>
      </c>
      <c r="I314" s="129" t="s">
        <v>515</v>
      </c>
      <c r="J314" s="114"/>
      <c r="K314" s="114"/>
      <c r="L314" s="114">
        <v>60</v>
      </c>
      <c r="M314" s="114" t="s">
        <v>230</v>
      </c>
    </row>
    <row r="315" spans="2:13" ht="30" customHeight="1">
      <c r="B315" s="129" t="s">
        <v>525</v>
      </c>
      <c r="C315" s="134" t="s">
        <v>1107</v>
      </c>
      <c r="D315" s="114" t="s">
        <v>465</v>
      </c>
      <c r="E315" s="114" t="s">
        <v>1108</v>
      </c>
      <c r="F315" s="129" t="s">
        <v>515</v>
      </c>
      <c r="G315" s="129" t="s">
        <v>228</v>
      </c>
      <c r="H315" s="129" t="s">
        <v>258</v>
      </c>
      <c r="I315" s="129" t="s">
        <v>515</v>
      </c>
      <c r="J315" s="114"/>
      <c r="K315" s="114"/>
      <c r="L315" s="114">
        <v>60</v>
      </c>
      <c r="M315" s="114" t="s">
        <v>230</v>
      </c>
    </row>
    <row r="316" spans="2:13" ht="30" customHeight="1">
      <c r="B316" s="129" t="s">
        <v>458</v>
      </c>
      <c r="C316" s="134" t="s">
        <v>1109</v>
      </c>
      <c r="D316" s="114" t="s">
        <v>465</v>
      </c>
      <c r="E316" s="114" t="s">
        <v>1110</v>
      </c>
      <c r="F316" s="129" t="s">
        <v>515</v>
      </c>
      <c r="G316" s="129" t="s">
        <v>228</v>
      </c>
      <c r="H316" s="114" t="s">
        <v>258</v>
      </c>
      <c r="I316" s="129" t="s">
        <v>515</v>
      </c>
      <c r="J316" s="114"/>
      <c r="K316" s="114"/>
      <c r="L316" s="114">
        <v>60</v>
      </c>
      <c r="M316" s="114" t="s">
        <v>230</v>
      </c>
    </row>
    <row r="317" spans="2:13" ht="30" customHeight="1">
      <c r="B317" s="129" t="s">
        <v>530</v>
      </c>
      <c r="C317" s="134" t="s">
        <v>1111</v>
      </c>
      <c r="D317" s="114" t="s">
        <v>532</v>
      </c>
      <c r="E317" s="114" t="s">
        <v>1112</v>
      </c>
      <c r="F317" s="129" t="s">
        <v>515</v>
      </c>
      <c r="G317" s="129" t="s">
        <v>228</v>
      </c>
      <c r="H317" s="114" t="s">
        <v>258</v>
      </c>
      <c r="I317" s="129" t="s">
        <v>515</v>
      </c>
      <c r="J317" s="114"/>
      <c r="K317" s="114"/>
      <c r="L317" s="114">
        <v>60</v>
      </c>
      <c r="M317" s="114" t="s">
        <v>230</v>
      </c>
    </row>
    <row r="318" spans="2:13" ht="30" customHeight="1">
      <c r="B318" s="129" t="s">
        <v>458</v>
      </c>
      <c r="C318" s="134" t="s">
        <v>1113</v>
      </c>
      <c r="D318" s="114" t="s">
        <v>465</v>
      </c>
      <c r="E318" s="114" t="s">
        <v>1114</v>
      </c>
      <c r="F318" s="129" t="s">
        <v>515</v>
      </c>
      <c r="G318" s="129" t="s">
        <v>228</v>
      </c>
      <c r="H318" s="114" t="s">
        <v>258</v>
      </c>
      <c r="I318" s="129" t="s">
        <v>515</v>
      </c>
      <c r="J318" s="114"/>
      <c r="K318" s="114"/>
      <c r="L318" s="114">
        <v>60</v>
      </c>
      <c r="M318" s="114" t="s">
        <v>230</v>
      </c>
    </row>
    <row r="319" spans="2:13" ht="30" customHeight="1">
      <c r="B319" s="129" t="s">
        <v>458</v>
      </c>
      <c r="C319" s="134" t="s">
        <v>1115</v>
      </c>
      <c r="D319" s="114" t="s">
        <v>459</v>
      </c>
      <c r="E319" s="114" t="s">
        <v>1116</v>
      </c>
      <c r="F319" s="129" t="s">
        <v>515</v>
      </c>
      <c r="G319" s="129" t="s">
        <v>228</v>
      </c>
      <c r="H319" s="114" t="s">
        <v>258</v>
      </c>
      <c r="I319" s="129" t="s">
        <v>515</v>
      </c>
      <c r="J319" s="114"/>
      <c r="K319" s="114"/>
      <c r="L319" s="114">
        <v>60</v>
      </c>
      <c r="M319" s="114" t="s">
        <v>230</v>
      </c>
    </row>
    <row r="320" spans="2:13" ht="30" customHeight="1">
      <c r="B320" s="129" t="s">
        <v>521</v>
      </c>
      <c r="C320" s="134" t="s">
        <v>1117</v>
      </c>
      <c r="D320" s="114" t="s">
        <v>523</v>
      </c>
      <c r="E320" s="114" t="s">
        <v>1118</v>
      </c>
      <c r="F320" s="129" t="s">
        <v>515</v>
      </c>
      <c r="G320" s="129" t="s">
        <v>228</v>
      </c>
      <c r="H320" s="129" t="s">
        <v>258</v>
      </c>
      <c r="I320" s="129" t="s">
        <v>515</v>
      </c>
      <c r="J320" s="114"/>
      <c r="K320" s="114"/>
      <c r="L320" s="114">
        <v>60</v>
      </c>
      <c r="M320" s="114" t="s">
        <v>230</v>
      </c>
    </row>
    <row r="321" spans="2:13" ht="30" customHeight="1">
      <c r="B321" s="129" t="s">
        <v>525</v>
      </c>
      <c r="C321" s="134" t="s">
        <v>1119</v>
      </c>
      <c r="D321" s="114" t="s">
        <v>465</v>
      </c>
      <c r="E321" s="114" t="s">
        <v>1120</v>
      </c>
      <c r="F321" s="129" t="s">
        <v>515</v>
      </c>
      <c r="G321" s="129" t="s">
        <v>228</v>
      </c>
      <c r="H321" s="129" t="s">
        <v>258</v>
      </c>
      <c r="I321" s="129" t="s">
        <v>515</v>
      </c>
      <c r="J321" s="114"/>
      <c r="K321" s="114"/>
      <c r="L321" s="114">
        <v>60</v>
      </c>
      <c r="M321" s="114" t="s">
        <v>230</v>
      </c>
    </row>
    <row r="322" spans="2:13" ht="30" customHeight="1">
      <c r="B322" s="129" t="s">
        <v>525</v>
      </c>
      <c r="C322" s="134" t="s">
        <v>1121</v>
      </c>
      <c r="D322" s="114" t="s">
        <v>459</v>
      </c>
      <c r="E322" s="114" t="s">
        <v>946</v>
      </c>
      <c r="F322" s="129" t="s">
        <v>515</v>
      </c>
      <c r="G322" s="129" t="s">
        <v>228</v>
      </c>
      <c r="H322" s="129" t="s">
        <v>258</v>
      </c>
      <c r="I322" s="129" t="s">
        <v>515</v>
      </c>
      <c r="J322" s="114"/>
      <c r="K322" s="114"/>
      <c r="L322" s="114">
        <v>60</v>
      </c>
      <c r="M322" s="114" t="s">
        <v>230</v>
      </c>
    </row>
    <row r="323" spans="2:13" ht="30" customHeight="1">
      <c r="B323" s="129" t="s">
        <v>516</v>
      </c>
      <c r="C323" s="134" t="s">
        <v>1122</v>
      </c>
      <c r="D323" s="114" t="s">
        <v>465</v>
      </c>
      <c r="E323" s="114" t="s">
        <v>825</v>
      </c>
      <c r="F323" s="129" t="s">
        <v>515</v>
      </c>
      <c r="G323" s="129" t="s">
        <v>228</v>
      </c>
      <c r="H323" s="129" t="s">
        <v>229</v>
      </c>
      <c r="I323" s="129" t="s">
        <v>515</v>
      </c>
      <c r="J323" s="114"/>
      <c r="K323" s="114"/>
      <c r="L323" s="114">
        <v>60</v>
      </c>
      <c r="M323" s="114" t="s">
        <v>230</v>
      </c>
    </row>
    <row r="324" spans="2:13" ht="30" customHeight="1">
      <c r="B324" s="129" t="s">
        <v>458</v>
      </c>
      <c r="C324" s="134" t="s">
        <v>1123</v>
      </c>
      <c r="D324" s="114" t="s">
        <v>465</v>
      </c>
      <c r="E324" s="114" t="s">
        <v>1124</v>
      </c>
      <c r="F324" s="129" t="s">
        <v>515</v>
      </c>
      <c r="G324" s="129" t="s">
        <v>228</v>
      </c>
      <c r="H324" s="114" t="s">
        <v>258</v>
      </c>
      <c r="I324" s="129" t="s">
        <v>515</v>
      </c>
      <c r="J324" s="114"/>
      <c r="K324" s="114"/>
      <c r="L324" s="114">
        <v>60</v>
      </c>
      <c r="M324" s="114" t="s">
        <v>230</v>
      </c>
    </row>
    <row r="325" spans="2:13" ht="30" customHeight="1">
      <c r="B325" s="129" t="s">
        <v>525</v>
      </c>
      <c r="C325" s="134" t="s">
        <v>1125</v>
      </c>
      <c r="D325" s="114" t="s">
        <v>459</v>
      </c>
      <c r="E325" s="114" t="s">
        <v>666</v>
      </c>
      <c r="F325" s="129" t="s">
        <v>515</v>
      </c>
      <c r="G325" s="129" t="s">
        <v>228</v>
      </c>
      <c r="H325" s="129" t="s">
        <v>258</v>
      </c>
      <c r="I325" s="129" t="s">
        <v>515</v>
      </c>
      <c r="J325" s="114"/>
      <c r="K325" s="114"/>
      <c r="L325" s="114">
        <v>60</v>
      </c>
      <c r="M325" s="114" t="s">
        <v>230</v>
      </c>
    </row>
    <row r="326" spans="2:13" ht="30" customHeight="1">
      <c r="B326" s="129" t="s">
        <v>525</v>
      </c>
      <c r="C326" s="134" t="s">
        <v>1126</v>
      </c>
      <c r="D326" s="114" t="s">
        <v>465</v>
      </c>
      <c r="E326" s="114" t="s">
        <v>493</v>
      </c>
      <c r="F326" s="129" t="s">
        <v>515</v>
      </c>
      <c r="G326" s="129" t="s">
        <v>228</v>
      </c>
      <c r="H326" s="129" t="s">
        <v>258</v>
      </c>
      <c r="I326" s="129" t="s">
        <v>515</v>
      </c>
      <c r="J326" s="114"/>
      <c r="K326" s="114"/>
      <c r="L326" s="114">
        <v>60</v>
      </c>
      <c r="M326" s="114" t="s">
        <v>230</v>
      </c>
    </row>
    <row r="327" spans="2:13" ht="30" customHeight="1">
      <c r="B327" s="129" t="s">
        <v>458</v>
      </c>
      <c r="C327" s="134" t="s">
        <v>1127</v>
      </c>
      <c r="D327" s="114" t="s">
        <v>459</v>
      </c>
      <c r="E327" s="114" t="s">
        <v>1128</v>
      </c>
      <c r="F327" s="129" t="s">
        <v>515</v>
      </c>
      <c r="G327" s="129" t="s">
        <v>228</v>
      </c>
      <c r="H327" s="114" t="s">
        <v>258</v>
      </c>
      <c r="I327" s="129" t="s">
        <v>515</v>
      </c>
      <c r="J327" s="114"/>
      <c r="K327" s="114"/>
      <c r="L327" s="114">
        <v>60</v>
      </c>
      <c r="M327" s="114" t="s">
        <v>230</v>
      </c>
    </row>
    <row r="328" spans="2:13" ht="30" customHeight="1">
      <c r="B328" s="129" t="s">
        <v>458</v>
      </c>
      <c r="C328" s="134" t="s">
        <v>1129</v>
      </c>
      <c r="D328" s="114" t="s">
        <v>465</v>
      </c>
      <c r="E328" s="114" t="s">
        <v>1130</v>
      </c>
      <c r="F328" s="129" t="s">
        <v>515</v>
      </c>
      <c r="G328" s="129" t="s">
        <v>228</v>
      </c>
      <c r="H328" s="114" t="s">
        <v>258</v>
      </c>
      <c r="I328" s="129" t="s">
        <v>515</v>
      </c>
      <c r="J328" s="114"/>
      <c r="K328" s="114"/>
      <c r="L328" s="114">
        <v>60</v>
      </c>
      <c r="M328" s="114" t="s">
        <v>230</v>
      </c>
    </row>
    <row r="329" spans="2:13" ht="30" customHeight="1">
      <c r="B329" s="129" t="s">
        <v>521</v>
      </c>
      <c r="C329" s="134" t="s">
        <v>1131</v>
      </c>
      <c r="D329" s="114" t="s">
        <v>545</v>
      </c>
      <c r="E329" s="114" t="s">
        <v>1132</v>
      </c>
      <c r="F329" s="129" t="s">
        <v>515</v>
      </c>
      <c r="G329" s="129" t="s">
        <v>228</v>
      </c>
      <c r="H329" s="129" t="s">
        <v>258</v>
      </c>
      <c r="I329" s="129" t="s">
        <v>515</v>
      </c>
      <c r="J329" s="114"/>
      <c r="K329" s="114"/>
      <c r="L329" s="114">
        <v>60</v>
      </c>
      <c r="M329" s="114" t="s">
        <v>230</v>
      </c>
    </row>
    <row r="330" spans="2:13" ht="30" customHeight="1">
      <c r="B330" s="129" t="s">
        <v>525</v>
      </c>
      <c r="C330" s="134" t="s">
        <v>1133</v>
      </c>
      <c r="D330" s="114" t="s">
        <v>465</v>
      </c>
      <c r="E330" s="114" t="s">
        <v>455</v>
      </c>
      <c r="F330" s="129" t="s">
        <v>515</v>
      </c>
      <c r="G330" s="129" t="s">
        <v>228</v>
      </c>
      <c r="H330" s="129" t="s">
        <v>258</v>
      </c>
      <c r="I330" s="129" t="s">
        <v>515</v>
      </c>
      <c r="J330" s="114"/>
      <c r="K330" s="114"/>
      <c r="L330" s="114">
        <v>60</v>
      </c>
      <c r="M330" s="114" t="s">
        <v>230</v>
      </c>
    </row>
    <row r="331" spans="2:13" ht="30" customHeight="1">
      <c r="B331" s="129" t="s">
        <v>231</v>
      </c>
      <c r="C331" s="134" t="s">
        <v>1134</v>
      </c>
      <c r="D331" s="114" t="s">
        <v>233</v>
      </c>
      <c r="E331" s="114" t="s">
        <v>761</v>
      </c>
      <c r="F331" s="129" t="s">
        <v>515</v>
      </c>
      <c r="G331" s="129" t="s">
        <v>228</v>
      </c>
      <c r="H331" s="129" t="s">
        <v>554</v>
      </c>
      <c r="I331" s="129" t="s">
        <v>515</v>
      </c>
      <c r="J331" s="114"/>
      <c r="K331" s="114"/>
      <c r="L331" s="114">
        <v>60</v>
      </c>
      <c r="M331" s="114" t="s">
        <v>230</v>
      </c>
    </row>
    <row r="332" spans="2:13" ht="30" customHeight="1">
      <c r="B332" s="129" t="s">
        <v>521</v>
      </c>
      <c r="C332" s="134" t="s">
        <v>1135</v>
      </c>
      <c r="D332" s="114" t="s">
        <v>523</v>
      </c>
      <c r="E332" s="114" t="s">
        <v>1136</v>
      </c>
      <c r="F332" s="129" t="s">
        <v>515</v>
      </c>
      <c r="G332" s="129" t="s">
        <v>228</v>
      </c>
      <c r="H332" s="114" t="s">
        <v>258</v>
      </c>
      <c r="I332" s="129" t="s">
        <v>515</v>
      </c>
      <c r="J332" s="114"/>
      <c r="K332" s="114"/>
      <c r="L332" s="114">
        <v>60</v>
      </c>
      <c r="M332" s="114" t="s">
        <v>230</v>
      </c>
    </row>
    <row r="333" spans="2:13" ht="30" customHeight="1">
      <c r="B333" s="129" t="s">
        <v>521</v>
      </c>
      <c r="C333" s="134" t="s">
        <v>1137</v>
      </c>
      <c r="D333" s="114" t="s">
        <v>545</v>
      </c>
      <c r="E333" s="114" t="s">
        <v>1138</v>
      </c>
      <c r="F333" s="129" t="s">
        <v>515</v>
      </c>
      <c r="G333" s="129" t="s">
        <v>228</v>
      </c>
      <c r="H333" s="114" t="s">
        <v>258</v>
      </c>
      <c r="I333" s="129" t="s">
        <v>515</v>
      </c>
      <c r="J333" s="114"/>
      <c r="K333" s="114"/>
      <c r="L333" s="114">
        <v>60</v>
      </c>
      <c r="M333" s="114" t="s">
        <v>230</v>
      </c>
    </row>
    <row r="334" spans="2:13" ht="30" customHeight="1">
      <c r="B334" s="129" t="s">
        <v>458</v>
      </c>
      <c r="C334" s="134" t="s">
        <v>1139</v>
      </c>
      <c r="D334" s="114" t="s">
        <v>459</v>
      </c>
      <c r="E334" s="114" t="s">
        <v>1140</v>
      </c>
      <c r="F334" s="129" t="s">
        <v>515</v>
      </c>
      <c r="G334" s="129" t="s">
        <v>228</v>
      </c>
      <c r="H334" s="114" t="s">
        <v>258</v>
      </c>
      <c r="I334" s="129" t="s">
        <v>515</v>
      </c>
      <c r="J334" s="114"/>
      <c r="K334" s="114"/>
      <c r="L334" s="114">
        <v>60</v>
      </c>
      <c r="M334" s="114" t="s">
        <v>230</v>
      </c>
    </row>
    <row r="335" spans="2:13" ht="30" customHeight="1">
      <c r="B335" s="129" t="s">
        <v>458</v>
      </c>
      <c r="C335" s="134" t="s">
        <v>1141</v>
      </c>
      <c r="D335" s="114" t="s">
        <v>465</v>
      </c>
      <c r="E335" s="114" t="s">
        <v>1142</v>
      </c>
      <c r="F335" s="129" t="s">
        <v>515</v>
      </c>
      <c r="G335" s="129" t="s">
        <v>228</v>
      </c>
      <c r="H335" s="114" t="s">
        <v>258</v>
      </c>
      <c r="I335" s="129" t="s">
        <v>515</v>
      </c>
      <c r="J335" s="114"/>
      <c r="K335" s="114"/>
      <c r="L335" s="114">
        <v>60</v>
      </c>
      <c r="M335" s="114" t="s">
        <v>230</v>
      </c>
    </row>
    <row r="336" spans="2:13" ht="30" customHeight="1">
      <c r="B336" s="129" t="s">
        <v>516</v>
      </c>
      <c r="C336" s="134" t="s">
        <v>1143</v>
      </c>
      <c r="D336" s="114" t="s">
        <v>459</v>
      </c>
      <c r="E336" s="114" t="s">
        <v>1144</v>
      </c>
      <c r="F336" s="129" t="s">
        <v>515</v>
      </c>
      <c r="G336" s="129" t="s">
        <v>228</v>
      </c>
      <c r="H336" s="129" t="s">
        <v>229</v>
      </c>
      <c r="I336" s="129" t="s">
        <v>515</v>
      </c>
      <c r="J336" s="114"/>
      <c r="K336" s="114"/>
      <c r="L336" s="114">
        <v>60</v>
      </c>
      <c r="M336" s="114" t="s">
        <v>230</v>
      </c>
    </row>
    <row r="337" spans="2:13" ht="30" customHeight="1">
      <c r="B337" s="129" t="s">
        <v>516</v>
      </c>
      <c r="C337" s="134" t="s">
        <v>1145</v>
      </c>
      <c r="D337" s="114" t="s">
        <v>465</v>
      </c>
      <c r="E337" s="114" t="s">
        <v>1146</v>
      </c>
      <c r="F337" s="129" t="s">
        <v>515</v>
      </c>
      <c r="G337" s="129" t="s">
        <v>228</v>
      </c>
      <c r="H337" s="129" t="s">
        <v>229</v>
      </c>
      <c r="I337" s="129" t="s">
        <v>515</v>
      </c>
      <c r="J337" s="114"/>
      <c r="K337" s="114"/>
      <c r="L337" s="114">
        <v>60</v>
      </c>
      <c r="M337" s="114" t="s">
        <v>230</v>
      </c>
    </row>
    <row r="338" spans="2:13" ht="30" customHeight="1">
      <c r="B338" s="129" t="s">
        <v>521</v>
      </c>
      <c r="C338" s="134" t="s">
        <v>1147</v>
      </c>
      <c r="D338" s="114" t="s">
        <v>545</v>
      </c>
      <c r="E338" s="114" t="s">
        <v>1148</v>
      </c>
      <c r="F338" s="129" t="s">
        <v>515</v>
      </c>
      <c r="G338" s="129" t="s">
        <v>228</v>
      </c>
      <c r="H338" s="114" t="s">
        <v>258</v>
      </c>
      <c r="I338" s="129" t="s">
        <v>515</v>
      </c>
      <c r="J338" s="114"/>
      <c r="K338" s="114"/>
      <c r="L338" s="114">
        <v>60</v>
      </c>
      <c r="M338" s="114" t="s">
        <v>230</v>
      </c>
    </row>
    <row r="339" spans="2:13" ht="30" customHeight="1">
      <c r="B339" s="129" t="s">
        <v>525</v>
      </c>
      <c r="C339" s="134" t="s">
        <v>1149</v>
      </c>
      <c r="D339" s="114" t="s">
        <v>465</v>
      </c>
      <c r="E339" s="114" t="s">
        <v>1150</v>
      </c>
      <c r="F339" s="129" t="s">
        <v>515</v>
      </c>
      <c r="G339" s="129" t="s">
        <v>228</v>
      </c>
      <c r="H339" s="129" t="s">
        <v>258</v>
      </c>
      <c r="I339" s="129" t="s">
        <v>515</v>
      </c>
      <c r="J339" s="114"/>
      <c r="K339" s="114"/>
      <c r="L339" s="114">
        <v>60</v>
      </c>
      <c r="M339" s="114" t="s">
        <v>230</v>
      </c>
    </row>
    <row r="340" spans="2:13" ht="30" customHeight="1">
      <c r="B340" s="129" t="s">
        <v>525</v>
      </c>
      <c r="C340" s="134" t="s">
        <v>1151</v>
      </c>
      <c r="D340" s="114" t="s">
        <v>459</v>
      </c>
      <c r="E340" s="114" t="s">
        <v>1152</v>
      </c>
      <c r="F340" s="129" t="s">
        <v>515</v>
      </c>
      <c r="G340" s="129" t="s">
        <v>228</v>
      </c>
      <c r="H340" s="129" t="s">
        <v>258</v>
      </c>
      <c r="I340" s="129" t="s">
        <v>515</v>
      </c>
      <c r="J340" s="114"/>
      <c r="K340" s="114"/>
      <c r="L340" s="114">
        <v>60</v>
      </c>
      <c r="M340" s="114" t="s">
        <v>230</v>
      </c>
    </row>
    <row r="341" spans="2:13" ht="30" customHeight="1">
      <c r="B341" s="129" t="s">
        <v>458</v>
      </c>
      <c r="C341" s="134" t="s">
        <v>1153</v>
      </c>
      <c r="D341" s="114" t="s">
        <v>459</v>
      </c>
      <c r="E341" s="114" t="s">
        <v>1154</v>
      </c>
      <c r="F341" s="129" t="s">
        <v>515</v>
      </c>
      <c r="G341" s="129" t="s">
        <v>228</v>
      </c>
      <c r="H341" s="114" t="s">
        <v>258</v>
      </c>
      <c r="I341" s="129" t="s">
        <v>515</v>
      </c>
      <c r="J341" s="114"/>
      <c r="K341" s="114"/>
      <c r="L341" s="114">
        <v>60</v>
      </c>
      <c r="M341" s="114" t="s">
        <v>230</v>
      </c>
    </row>
    <row r="342" spans="2:13" ht="30" customHeight="1">
      <c r="B342" s="129" t="s">
        <v>525</v>
      </c>
      <c r="C342" s="134" t="s">
        <v>1155</v>
      </c>
      <c r="D342" s="114" t="s">
        <v>459</v>
      </c>
      <c r="E342" s="114" t="s">
        <v>942</v>
      </c>
      <c r="F342" s="129" t="s">
        <v>515</v>
      </c>
      <c r="G342" s="129" t="s">
        <v>228</v>
      </c>
      <c r="H342" s="129" t="s">
        <v>258</v>
      </c>
      <c r="I342" s="129" t="s">
        <v>515</v>
      </c>
      <c r="J342" s="114"/>
      <c r="K342" s="114"/>
      <c r="L342" s="114">
        <v>60</v>
      </c>
      <c r="M342" s="114" t="s">
        <v>230</v>
      </c>
    </row>
    <row r="343" spans="2:13" ht="30" customHeight="1">
      <c r="B343" s="129" t="s">
        <v>525</v>
      </c>
      <c r="C343" s="134" t="s">
        <v>1156</v>
      </c>
      <c r="D343" s="114" t="s">
        <v>459</v>
      </c>
      <c r="E343" s="114" t="s">
        <v>946</v>
      </c>
      <c r="F343" s="129" t="s">
        <v>515</v>
      </c>
      <c r="G343" s="129" t="s">
        <v>228</v>
      </c>
      <c r="H343" s="129" t="s">
        <v>258</v>
      </c>
      <c r="I343" s="129" t="s">
        <v>515</v>
      </c>
      <c r="J343" s="114"/>
      <c r="K343" s="114"/>
      <c r="L343" s="114">
        <v>60</v>
      </c>
      <c r="M343" s="114" t="s">
        <v>230</v>
      </c>
    </row>
    <row r="344" spans="2:13" ht="30" customHeight="1">
      <c r="B344" s="129" t="s">
        <v>525</v>
      </c>
      <c r="C344" s="134" t="s">
        <v>1157</v>
      </c>
      <c r="D344" s="114" t="s">
        <v>465</v>
      </c>
      <c r="E344" s="114" t="s">
        <v>455</v>
      </c>
      <c r="F344" s="129" t="s">
        <v>515</v>
      </c>
      <c r="G344" s="129" t="s">
        <v>228</v>
      </c>
      <c r="H344" s="129" t="s">
        <v>258</v>
      </c>
      <c r="I344" s="129" t="s">
        <v>515</v>
      </c>
      <c r="J344" s="114"/>
      <c r="K344" s="114"/>
      <c r="L344" s="114">
        <v>60</v>
      </c>
      <c r="M344" s="114" t="s">
        <v>230</v>
      </c>
    </row>
    <row r="345" spans="2:13" ht="30" customHeight="1">
      <c r="B345" s="129" t="s">
        <v>516</v>
      </c>
      <c r="C345" s="134" t="s">
        <v>1158</v>
      </c>
      <c r="D345" s="114" t="s">
        <v>459</v>
      </c>
      <c r="E345" s="114" t="s">
        <v>1159</v>
      </c>
      <c r="F345" s="129" t="s">
        <v>515</v>
      </c>
      <c r="G345" s="129" t="s">
        <v>228</v>
      </c>
      <c r="H345" s="129" t="s">
        <v>229</v>
      </c>
      <c r="I345" s="129" t="s">
        <v>515</v>
      </c>
      <c r="J345" s="114"/>
      <c r="K345" s="114"/>
      <c r="L345" s="114">
        <v>60</v>
      </c>
      <c r="M345" s="114" t="s">
        <v>230</v>
      </c>
    </row>
    <row r="346" spans="2:13" ht="30" customHeight="1">
      <c r="B346" s="129" t="s">
        <v>231</v>
      </c>
      <c r="C346" s="134" t="s">
        <v>1160</v>
      </c>
      <c r="D346" s="114" t="s">
        <v>273</v>
      </c>
      <c r="E346" s="114" t="s">
        <v>1054</v>
      </c>
      <c r="F346" s="129" t="s">
        <v>515</v>
      </c>
      <c r="G346" s="129" t="s">
        <v>228</v>
      </c>
      <c r="H346" s="129" t="s">
        <v>249</v>
      </c>
      <c r="I346" s="129" t="s">
        <v>515</v>
      </c>
      <c r="J346" s="114"/>
      <c r="K346" s="114"/>
      <c r="L346" s="114">
        <v>60</v>
      </c>
      <c r="M346" s="114" t="s">
        <v>230</v>
      </c>
    </row>
    <row r="347" spans="2:13" ht="30" customHeight="1">
      <c r="B347" s="129" t="s">
        <v>555</v>
      </c>
      <c r="C347" s="134" t="s">
        <v>1161</v>
      </c>
      <c r="D347" s="114" t="s">
        <v>523</v>
      </c>
      <c r="E347" s="114" t="s">
        <v>1162</v>
      </c>
      <c r="F347" s="129" t="s">
        <v>515</v>
      </c>
      <c r="G347" s="129" t="s">
        <v>228</v>
      </c>
      <c r="H347" s="129" t="s">
        <v>258</v>
      </c>
      <c r="I347" s="129" t="s">
        <v>515</v>
      </c>
      <c r="J347" s="114"/>
      <c r="K347" s="114"/>
      <c r="L347" s="114">
        <v>60</v>
      </c>
      <c r="M347" s="114" t="s">
        <v>230</v>
      </c>
    </row>
    <row r="348" spans="2:13" ht="30" customHeight="1">
      <c r="B348" s="129" t="s">
        <v>458</v>
      </c>
      <c r="C348" s="134" t="s">
        <v>1163</v>
      </c>
      <c r="D348" s="114" t="s">
        <v>465</v>
      </c>
      <c r="E348" s="114" t="s">
        <v>1164</v>
      </c>
      <c r="F348" s="129" t="s">
        <v>515</v>
      </c>
      <c r="G348" s="129" t="s">
        <v>228</v>
      </c>
      <c r="H348" s="114" t="s">
        <v>258</v>
      </c>
      <c r="I348" s="129" t="s">
        <v>515</v>
      </c>
      <c r="J348" s="114"/>
      <c r="K348" s="114"/>
      <c r="L348" s="114">
        <v>60</v>
      </c>
      <c r="M348" s="114" t="s">
        <v>230</v>
      </c>
    </row>
    <row r="349" spans="2:13" ht="30" customHeight="1">
      <c r="B349" s="129" t="s">
        <v>231</v>
      </c>
      <c r="C349" s="134" t="s">
        <v>1165</v>
      </c>
      <c r="D349" s="114" t="s">
        <v>233</v>
      </c>
      <c r="E349" s="114" t="s">
        <v>1166</v>
      </c>
      <c r="F349" s="129" t="s">
        <v>515</v>
      </c>
      <c r="G349" s="129" t="s">
        <v>228</v>
      </c>
      <c r="H349" s="129" t="s">
        <v>554</v>
      </c>
      <c r="I349" s="129" t="s">
        <v>515</v>
      </c>
      <c r="J349" s="114"/>
      <c r="K349" s="114"/>
      <c r="L349" s="114">
        <v>60</v>
      </c>
      <c r="M349" s="114" t="s">
        <v>230</v>
      </c>
    </row>
    <row r="350" spans="2:13" ht="30" customHeight="1">
      <c r="B350" s="129" t="s">
        <v>525</v>
      </c>
      <c r="C350" s="134" t="s">
        <v>1167</v>
      </c>
      <c r="D350" s="114" t="s">
        <v>465</v>
      </c>
      <c r="E350" s="114" t="s">
        <v>524</v>
      </c>
      <c r="F350" s="129" t="s">
        <v>515</v>
      </c>
      <c r="G350" s="129" t="s">
        <v>228</v>
      </c>
      <c r="H350" s="129" t="s">
        <v>258</v>
      </c>
      <c r="I350" s="129" t="s">
        <v>515</v>
      </c>
      <c r="J350" s="114"/>
      <c r="K350" s="114"/>
      <c r="L350" s="114">
        <v>60</v>
      </c>
      <c r="M350" s="114" t="s">
        <v>230</v>
      </c>
    </row>
    <row r="351" spans="2:13" ht="30" customHeight="1">
      <c r="B351" s="129" t="s">
        <v>525</v>
      </c>
      <c r="C351" s="134" t="s">
        <v>1168</v>
      </c>
      <c r="D351" s="114" t="s">
        <v>459</v>
      </c>
      <c r="E351" s="114" t="s">
        <v>1169</v>
      </c>
      <c r="F351" s="129" t="s">
        <v>515</v>
      </c>
      <c r="G351" s="129" t="s">
        <v>228</v>
      </c>
      <c r="H351" s="129" t="s">
        <v>258</v>
      </c>
      <c r="I351" s="129" t="s">
        <v>515</v>
      </c>
      <c r="J351" s="114"/>
      <c r="K351" s="114"/>
      <c r="L351" s="114">
        <v>60</v>
      </c>
      <c r="M351" s="114" t="s">
        <v>230</v>
      </c>
    </row>
    <row r="352" spans="2:13" ht="30" customHeight="1">
      <c r="B352" s="129" t="s">
        <v>530</v>
      </c>
      <c r="C352" s="134" t="s">
        <v>1170</v>
      </c>
      <c r="D352" s="114" t="s">
        <v>1171</v>
      </c>
      <c r="E352" s="114" t="s">
        <v>1172</v>
      </c>
      <c r="F352" s="129" t="s">
        <v>515</v>
      </c>
      <c r="G352" s="129" t="s">
        <v>228</v>
      </c>
      <c r="H352" s="114" t="s">
        <v>258</v>
      </c>
      <c r="I352" s="129" t="s">
        <v>515</v>
      </c>
      <c r="J352" s="114"/>
      <c r="K352" s="114"/>
      <c r="L352" s="114">
        <v>60</v>
      </c>
      <c r="M352" s="114" t="s">
        <v>230</v>
      </c>
    </row>
    <row r="353" spans="2:13" ht="30" customHeight="1">
      <c r="B353" s="114" t="s">
        <v>362</v>
      </c>
      <c r="C353" s="134" t="s">
        <v>1173</v>
      </c>
      <c r="D353" s="114" t="s">
        <v>1174</v>
      </c>
      <c r="E353" s="114" t="s">
        <v>1175</v>
      </c>
      <c r="F353" s="129" t="s">
        <v>515</v>
      </c>
      <c r="G353" s="129" t="s">
        <v>228</v>
      </c>
      <c r="H353" s="129" t="s">
        <v>229</v>
      </c>
      <c r="I353" s="129" t="s">
        <v>515</v>
      </c>
      <c r="J353" s="114"/>
      <c r="K353" s="114"/>
      <c r="L353" s="114">
        <v>60</v>
      </c>
      <c r="M353" s="114" t="s">
        <v>230</v>
      </c>
    </row>
    <row r="354" spans="2:13" ht="30" customHeight="1">
      <c r="B354" s="129" t="s">
        <v>458</v>
      </c>
      <c r="C354" s="134" t="s">
        <v>1176</v>
      </c>
      <c r="D354" s="114" t="s">
        <v>459</v>
      </c>
      <c r="E354" s="114" t="s">
        <v>1177</v>
      </c>
      <c r="F354" s="129" t="s">
        <v>515</v>
      </c>
      <c r="G354" s="129" t="s">
        <v>228</v>
      </c>
      <c r="H354" s="114" t="s">
        <v>258</v>
      </c>
      <c r="I354" s="129" t="s">
        <v>515</v>
      </c>
      <c r="J354" s="114"/>
      <c r="K354" s="114"/>
      <c r="L354" s="114">
        <v>60</v>
      </c>
      <c r="M354" s="114" t="s">
        <v>230</v>
      </c>
    </row>
    <row r="355" spans="2:13" ht="30" customHeight="1">
      <c r="B355" s="129" t="s">
        <v>458</v>
      </c>
      <c r="C355" s="134" t="s">
        <v>1178</v>
      </c>
      <c r="D355" s="114" t="s">
        <v>465</v>
      </c>
      <c r="E355" s="114" t="s">
        <v>1179</v>
      </c>
      <c r="F355" s="129" t="s">
        <v>515</v>
      </c>
      <c r="G355" s="129" t="s">
        <v>228</v>
      </c>
      <c r="H355" s="114" t="s">
        <v>258</v>
      </c>
      <c r="I355" s="129" t="s">
        <v>515</v>
      </c>
      <c r="J355" s="114"/>
      <c r="K355" s="114"/>
      <c r="L355" s="114">
        <v>60</v>
      </c>
      <c r="M355" s="114" t="s">
        <v>230</v>
      </c>
    </row>
    <row r="356" spans="2:13" ht="30" customHeight="1">
      <c r="B356" s="129" t="s">
        <v>458</v>
      </c>
      <c r="C356" s="134" t="s">
        <v>1180</v>
      </c>
      <c r="D356" s="114" t="s">
        <v>459</v>
      </c>
      <c r="E356" s="114" t="s">
        <v>1181</v>
      </c>
      <c r="F356" s="129" t="s">
        <v>515</v>
      </c>
      <c r="G356" s="129" t="s">
        <v>228</v>
      </c>
      <c r="H356" s="114" t="s">
        <v>258</v>
      </c>
      <c r="I356" s="129" t="s">
        <v>515</v>
      </c>
      <c r="J356" s="114"/>
      <c r="K356" s="114"/>
      <c r="L356" s="114">
        <v>60</v>
      </c>
      <c r="M356" s="114" t="s">
        <v>230</v>
      </c>
    </row>
    <row r="357" spans="2:13" ht="30" customHeight="1">
      <c r="B357" s="129" t="s">
        <v>530</v>
      </c>
      <c r="C357" s="134" t="s">
        <v>1182</v>
      </c>
      <c r="D357" s="114" t="s">
        <v>1183</v>
      </c>
      <c r="E357" s="114" t="s">
        <v>1184</v>
      </c>
      <c r="F357" s="129" t="s">
        <v>515</v>
      </c>
      <c r="G357" s="129" t="s">
        <v>228</v>
      </c>
      <c r="H357" s="114" t="s">
        <v>258</v>
      </c>
      <c r="I357" s="129" t="s">
        <v>515</v>
      </c>
      <c r="J357" s="114"/>
      <c r="K357" s="114"/>
      <c r="L357" s="114">
        <v>60</v>
      </c>
      <c r="M357" s="114" t="s">
        <v>230</v>
      </c>
    </row>
    <row r="358" spans="2:13" ht="30" customHeight="1">
      <c r="B358" s="129" t="s">
        <v>525</v>
      </c>
      <c r="C358" s="134" t="s">
        <v>1185</v>
      </c>
      <c r="D358" s="114" t="s">
        <v>459</v>
      </c>
      <c r="E358" s="114" t="s">
        <v>478</v>
      </c>
      <c r="F358" s="129" t="s">
        <v>515</v>
      </c>
      <c r="G358" s="129" t="s">
        <v>228</v>
      </c>
      <c r="H358" s="129" t="s">
        <v>258</v>
      </c>
      <c r="I358" s="129" t="s">
        <v>515</v>
      </c>
      <c r="J358" s="114"/>
      <c r="K358" s="114"/>
      <c r="L358" s="114">
        <v>60</v>
      </c>
      <c r="M358" s="114" t="s">
        <v>230</v>
      </c>
    </row>
    <row r="359" spans="2:13" ht="30" customHeight="1">
      <c r="B359" s="129" t="s">
        <v>458</v>
      </c>
      <c r="C359" s="134" t="s">
        <v>1186</v>
      </c>
      <c r="D359" s="114" t="s">
        <v>465</v>
      </c>
      <c r="E359" s="114" t="s">
        <v>460</v>
      </c>
      <c r="F359" s="129" t="s">
        <v>515</v>
      </c>
      <c r="G359" s="129" t="s">
        <v>228</v>
      </c>
      <c r="H359" s="114" t="s">
        <v>258</v>
      </c>
      <c r="I359" s="129" t="s">
        <v>515</v>
      </c>
      <c r="J359" s="114"/>
      <c r="K359" s="114"/>
      <c r="L359" s="114">
        <v>60</v>
      </c>
      <c r="M359" s="114" t="s">
        <v>230</v>
      </c>
    </row>
    <row r="360" spans="2:13" ht="30" customHeight="1">
      <c r="B360" s="129" t="s">
        <v>231</v>
      </c>
      <c r="C360" s="134" t="s">
        <v>1187</v>
      </c>
      <c r="D360" s="114" t="s">
        <v>273</v>
      </c>
      <c r="E360" s="114" t="s">
        <v>1188</v>
      </c>
      <c r="F360" s="129" t="s">
        <v>515</v>
      </c>
      <c r="G360" s="129" t="s">
        <v>228</v>
      </c>
      <c r="H360" s="129" t="s">
        <v>249</v>
      </c>
      <c r="I360" s="129" t="s">
        <v>515</v>
      </c>
      <c r="J360" s="114"/>
      <c r="K360" s="114"/>
      <c r="L360" s="114">
        <v>60</v>
      </c>
      <c r="M360" s="114" t="s">
        <v>230</v>
      </c>
    </row>
    <row r="361" spans="2:13" ht="30" customHeight="1">
      <c r="B361" s="129" t="s">
        <v>555</v>
      </c>
      <c r="C361" s="134" t="s">
        <v>1189</v>
      </c>
      <c r="D361" s="114" t="s">
        <v>523</v>
      </c>
      <c r="E361" s="114" t="s">
        <v>1190</v>
      </c>
      <c r="F361" s="129" t="s">
        <v>515</v>
      </c>
      <c r="G361" s="129" t="s">
        <v>228</v>
      </c>
      <c r="H361" s="129" t="s">
        <v>258</v>
      </c>
      <c r="I361" s="129" t="s">
        <v>515</v>
      </c>
      <c r="J361" s="114"/>
      <c r="K361" s="114"/>
      <c r="L361" s="114">
        <v>60</v>
      </c>
      <c r="M361" s="114" t="s">
        <v>230</v>
      </c>
    </row>
    <row r="362" spans="2:13" ht="30" customHeight="1">
      <c r="B362" s="129" t="s">
        <v>652</v>
      </c>
      <c r="C362" s="134" t="s">
        <v>1191</v>
      </c>
      <c r="D362" s="114" t="s">
        <v>654</v>
      </c>
      <c r="E362" s="114" t="s">
        <v>1192</v>
      </c>
      <c r="F362" s="129" t="s">
        <v>515</v>
      </c>
      <c r="G362" s="129" t="s">
        <v>228</v>
      </c>
      <c r="H362" s="114" t="s">
        <v>258</v>
      </c>
      <c r="I362" s="129" t="s">
        <v>515</v>
      </c>
      <c r="J362" s="114"/>
      <c r="K362" s="114"/>
      <c r="L362" s="114">
        <v>60</v>
      </c>
      <c r="M362" s="114" t="s">
        <v>230</v>
      </c>
    </row>
    <row r="363" spans="2:13" ht="30" customHeight="1">
      <c r="B363" s="129" t="s">
        <v>525</v>
      </c>
      <c r="C363" s="134" t="s">
        <v>1193</v>
      </c>
      <c r="D363" s="114" t="s">
        <v>465</v>
      </c>
      <c r="E363" s="114" t="s">
        <v>1194</v>
      </c>
      <c r="F363" s="129" t="s">
        <v>515</v>
      </c>
      <c r="G363" s="129" t="s">
        <v>228</v>
      </c>
      <c r="H363" s="129" t="s">
        <v>258</v>
      </c>
      <c r="I363" s="129" t="s">
        <v>515</v>
      </c>
      <c r="J363" s="114"/>
      <c r="K363" s="114"/>
      <c r="L363" s="114">
        <v>60</v>
      </c>
      <c r="M363" s="114" t="s">
        <v>230</v>
      </c>
    </row>
    <row r="364" spans="2:13" ht="30" customHeight="1">
      <c r="B364" s="129" t="s">
        <v>525</v>
      </c>
      <c r="C364" s="134" t="s">
        <v>1195</v>
      </c>
      <c r="D364" s="114" t="s">
        <v>459</v>
      </c>
      <c r="E364" s="114" t="s">
        <v>1196</v>
      </c>
      <c r="F364" s="129" t="s">
        <v>515</v>
      </c>
      <c r="G364" s="129" t="s">
        <v>228</v>
      </c>
      <c r="H364" s="129" t="s">
        <v>258</v>
      </c>
      <c r="I364" s="129" t="s">
        <v>515</v>
      </c>
      <c r="J364" s="114"/>
      <c r="K364" s="114"/>
      <c r="L364" s="114">
        <v>60</v>
      </c>
      <c r="M364" s="114" t="s">
        <v>230</v>
      </c>
    </row>
    <row r="365" spans="2:13" ht="30" customHeight="1">
      <c r="B365" s="129" t="s">
        <v>516</v>
      </c>
      <c r="C365" s="134" t="s">
        <v>1197</v>
      </c>
      <c r="D365" s="114" t="s">
        <v>465</v>
      </c>
      <c r="E365" s="114" t="s">
        <v>1198</v>
      </c>
      <c r="F365" s="129" t="s">
        <v>515</v>
      </c>
      <c r="G365" s="129" t="s">
        <v>228</v>
      </c>
      <c r="H365" s="129" t="s">
        <v>229</v>
      </c>
      <c r="I365" s="129" t="s">
        <v>515</v>
      </c>
      <c r="J365" s="114"/>
      <c r="K365" s="114"/>
      <c r="L365" s="114">
        <v>60</v>
      </c>
      <c r="M365" s="114" t="s">
        <v>230</v>
      </c>
    </row>
    <row r="366" spans="2:13" ht="30" customHeight="1">
      <c r="B366" s="129" t="s">
        <v>458</v>
      </c>
      <c r="C366" s="134" t="s">
        <v>1199</v>
      </c>
      <c r="D366" s="114" t="s">
        <v>459</v>
      </c>
      <c r="E366" s="114" t="s">
        <v>1200</v>
      </c>
      <c r="F366" s="129" t="s">
        <v>515</v>
      </c>
      <c r="G366" s="129" t="s">
        <v>228</v>
      </c>
      <c r="H366" s="114" t="s">
        <v>258</v>
      </c>
      <c r="I366" s="129" t="s">
        <v>515</v>
      </c>
      <c r="J366" s="114"/>
      <c r="K366" s="114"/>
      <c r="L366" s="114">
        <v>60</v>
      </c>
      <c r="M366" s="114" t="s">
        <v>230</v>
      </c>
    </row>
    <row r="367" spans="2:13" ht="30" customHeight="1">
      <c r="B367" s="129" t="s">
        <v>231</v>
      </c>
      <c r="C367" s="134" t="s">
        <v>1201</v>
      </c>
      <c r="D367" s="114" t="s">
        <v>233</v>
      </c>
      <c r="E367" s="114" t="s">
        <v>1202</v>
      </c>
      <c r="F367" s="129" t="s">
        <v>515</v>
      </c>
      <c r="G367" s="129" t="s">
        <v>228</v>
      </c>
      <c r="H367" s="129" t="s">
        <v>554</v>
      </c>
      <c r="I367" s="129" t="s">
        <v>515</v>
      </c>
      <c r="J367" s="114"/>
      <c r="K367" s="114"/>
      <c r="L367" s="114">
        <v>60</v>
      </c>
      <c r="M367" s="114" t="s">
        <v>230</v>
      </c>
    </row>
    <row r="368" spans="2:13" ht="30" customHeight="1">
      <c r="B368" s="129" t="s">
        <v>521</v>
      </c>
      <c r="C368" s="134" t="s">
        <v>1203</v>
      </c>
      <c r="D368" s="114" t="s">
        <v>545</v>
      </c>
      <c r="E368" s="114" t="s">
        <v>1204</v>
      </c>
      <c r="F368" s="129" t="s">
        <v>515</v>
      </c>
      <c r="G368" s="129" t="s">
        <v>228</v>
      </c>
      <c r="H368" s="114" t="s">
        <v>258</v>
      </c>
      <c r="I368" s="129" t="s">
        <v>515</v>
      </c>
      <c r="J368" s="114"/>
      <c r="K368" s="114"/>
      <c r="L368" s="114">
        <v>60</v>
      </c>
      <c r="M368" s="114" t="s">
        <v>230</v>
      </c>
    </row>
    <row r="369" spans="2:13" ht="30" customHeight="1">
      <c r="B369" s="129" t="s">
        <v>525</v>
      </c>
      <c r="C369" s="134" t="s">
        <v>1205</v>
      </c>
      <c r="D369" s="114" t="s">
        <v>465</v>
      </c>
      <c r="E369" s="114" t="s">
        <v>1206</v>
      </c>
      <c r="F369" s="129" t="s">
        <v>515</v>
      </c>
      <c r="G369" s="129" t="s">
        <v>228</v>
      </c>
      <c r="H369" s="129" t="s">
        <v>258</v>
      </c>
      <c r="I369" s="129" t="s">
        <v>515</v>
      </c>
      <c r="J369" s="114"/>
      <c r="K369" s="114"/>
      <c r="L369" s="114">
        <v>60</v>
      </c>
      <c r="M369" s="114" t="s">
        <v>230</v>
      </c>
    </row>
    <row r="370" spans="2:13" ht="30" customHeight="1">
      <c r="B370" s="129" t="s">
        <v>525</v>
      </c>
      <c r="C370" s="134" t="s">
        <v>1207</v>
      </c>
      <c r="D370" s="114" t="s">
        <v>459</v>
      </c>
      <c r="E370" s="114" t="s">
        <v>1013</v>
      </c>
      <c r="F370" s="129" t="s">
        <v>515</v>
      </c>
      <c r="G370" s="129" t="s">
        <v>228</v>
      </c>
      <c r="H370" s="129" t="s">
        <v>258</v>
      </c>
      <c r="I370" s="129" t="s">
        <v>515</v>
      </c>
      <c r="J370" s="114"/>
      <c r="K370" s="114"/>
      <c r="L370" s="114">
        <v>60</v>
      </c>
      <c r="M370" s="114" t="s">
        <v>230</v>
      </c>
    </row>
    <row r="371" spans="2:13" ht="30" customHeight="1">
      <c r="B371" s="129" t="s">
        <v>516</v>
      </c>
      <c r="C371" s="134" t="s">
        <v>1208</v>
      </c>
      <c r="D371" s="114" t="s">
        <v>459</v>
      </c>
      <c r="E371" s="114" t="s">
        <v>1209</v>
      </c>
      <c r="F371" s="129" t="s">
        <v>515</v>
      </c>
      <c r="G371" s="129" t="s">
        <v>228</v>
      </c>
      <c r="H371" s="129" t="s">
        <v>229</v>
      </c>
      <c r="I371" s="129" t="s">
        <v>515</v>
      </c>
      <c r="J371" s="114"/>
      <c r="K371" s="114"/>
      <c r="L371" s="114">
        <v>60</v>
      </c>
      <c r="M371" s="114" t="s">
        <v>230</v>
      </c>
    </row>
    <row r="372" spans="2:13" ht="30" customHeight="1">
      <c r="B372" s="129" t="s">
        <v>458</v>
      </c>
      <c r="C372" s="134" t="s">
        <v>1210</v>
      </c>
      <c r="D372" s="114" t="s">
        <v>459</v>
      </c>
      <c r="E372" s="114" t="s">
        <v>1211</v>
      </c>
      <c r="F372" s="129" t="s">
        <v>515</v>
      </c>
      <c r="G372" s="129" t="s">
        <v>228</v>
      </c>
      <c r="H372" s="114" t="s">
        <v>258</v>
      </c>
      <c r="I372" s="129" t="s">
        <v>515</v>
      </c>
      <c r="J372" s="114"/>
      <c r="K372" s="114"/>
      <c r="L372" s="114">
        <v>60</v>
      </c>
      <c r="M372" s="114" t="s">
        <v>230</v>
      </c>
    </row>
    <row r="373" spans="2:13" ht="30" customHeight="1">
      <c r="B373" s="129" t="s">
        <v>458</v>
      </c>
      <c r="C373" s="134" t="s">
        <v>1212</v>
      </c>
      <c r="D373" s="114" t="s">
        <v>465</v>
      </c>
      <c r="E373" s="114" t="s">
        <v>1213</v>
      </c>
      <c r="F373" s="129" t="s">
        <v>515</v>
      </c>
      <c r="G373" s="129" t="s">
        <v>228</v>
      </c>
      <c r="H373" s="114" t="s">
        <v>258</v>
      </c>
      <c r="I373" s="129" t="s">
        <v>515</v>
      </c>
      <c r="J373" s="114"/>
      <c r="K373" s="114"/>
      <c r="L373" s="114">
        <v>60</v>
      </c>
      <c r="M373" s="114" t="s">
        <v>230</v>
      </c>
    </row>
    <row r="374" spans="2:13" ht="30" customHeight="1">
      <c r="B374" s="129" t="s">
        <v>521</v>
      </c>
      <c r="C374" s="134" t="s">
        <v>1214</v>
      </c>
      <c r="D374" s="114" t="s">
        <v>545</v>
      </c>
      <c r="E374" s="114" t="s">
        <v>1215</v>
      </c>
      <c r="F374" s="129" t="s">
        <v>515</v>
      </c>
      <c r="G374" s="129" t="s">
        <v>228</v>
      </c>
      <c r="H374" s="114" t="s">
        <v>258</v>
      </c>
      <c r="I374" s="129" t="s">
        <v>515</v>
      </c>
      <c r="J374" s="114"/>
      <c r="K374" s="114"/>
      <c r="L374" s="114">
        <v>60</v>
      </c>
      <c r="M374" s="114" t="s">
        <v>230</v>
      </c>
    </row>
    <row r="375" spans="2:13" ht="30" customHeight="1">
      <c r="B375" s="129" t="s">
        <v>525</v>
      </c>
      <c r="C375" s="134" t="s">
        <v>1216</v>
      </c>
      <c r="D375" s="114" t="s">
        <v>465</v>
      </c>
      <c r="E375" s="114" t="s">
        <v>478</v>
      </c>
      <c r="F375" s="129" t="s">
        <v>515</v>
      </c>
      <c r="G375" s="129" t="s">
        <v>228</v>
      </c>
      <c r="H375" s="129" t="s">
        <v>258</v>
      </c>
      <c r="I375" s="129" t="s">
        <v>515</v>
      </c>
      <c r="J375" s="114"/>
      <c r="K375" s="114"/>
      <c r="L375" s="114">
        <v>60</v>
      </c>
      <c r="M375" s="114" t="s">
        <v>230</v>
      </c>
    </row>
    <row r="376" spans="2:13" ht="30" customHeight="1">
      <c r="B376" s="129" t="s">
        <v>525</v>
      </c>
      <c r="C376" s="134" t="s">
        <v>1217</v>
      </c>
      <c r="D376" s="114" t="s">
        <v>459</v>
      </c>
      <c r="E376" s="114" t="s">
        <v>1218</v>
      </c>
      <c r="F376" s="129" t="s">
        <v>515</v>
      </c>
      <c r="G376" s="129" t="s">
        <v>228</v>
      </c>
      <c r="H376" s="129" t="s">
        <v>258</v>
      </c>
      <c r="I376" s="129" t="s">
        <v>515</v>
      </c>
      <c r="J376" s="114"/>
      <c r="K376" s="114"/>
      <c r="L376" s="114">
        <v>60</v>
      </c>
      <c r="M376" s="114" t="s">
        <v>230</v>
      </c>
    </row>
    <row r="377" spans="2:13" ht="30" customHeight="1">
      <c r="B377" s="129" t="s">
        <v>521</v>
      </c>
      <c r="C377" s="134" t="s">
        <v>1219</v>
      </c>
      <c r="D377" s="114" t="s">
        <v>523</v>
      </c>
      <c r="E377" s="114" t="s">
        <v>1118</v>
      </c>
      <c r="F377" s="129" t="s">
        <v>515</v>
      </c>
      <c r="G377" s="129" t="s">
        <v>228</v>
      </c>
      <c r="H377" s="114" t="s">
        <v>258</v>
      </c>
      <c r="I377" s="129" t="s">
        <v>515</v>
      </c>
      <c r="J377" s="114"/>
      <c r="K377" s="114"/>
      <c r="L377" s="114">
        <v>60</v>
      </c>
      <c r="M377" s="114" t="s">
        <v>230</v>
      </c>
    </row>
    <row r="378" spans="2:13" ht="30" customHeight="1">
      <c r="B378" s="129" t="s">
        <v>458</v>
      </c>
      <c r="C378" s="134" t="s">
        <v>1220</v>
      </c>
      <c r="D378" s="114" t="s">
        <v>465</v>
      </c>
      <c r="E378" s="114" t="s">
        <v>1221</v>
      </c>
      <c r="F378" s="129" t="s">
        <v>515</v>
      </c>
      <c r="G378" s="129" t="s">
        <v>228</v>
      </c>
      <c r="H378" s="114" t="s">
        <v>258</v>
      </c>
      <c r="I378" s="129" t="s">
        <v>515</v>
      </c>
      <c r="J378" s="114"/>
      <c r="K378" s="114"/>
      <c r="L378" s="114">
        <v>60</v>
      </c>
      <c r="M378" s="114" t="s">
        <v>230</v>
      </c>
    </row>
    <row r="379" spans="2:13" ht="30" customHeight="1">
      <c r="B379" s="129" t="s">
        <v>458</v>
      </c>
      <c r="C379" s="134" t="s">
        <v>1222</v>
      </c>
      <c r="D379" s="114" t="s">
        <v>459</v>
      </c>
      <c r="E379" s="114" t="s">
        <v>1223</v>
      </c>
      <c r="F379" s="129" t="s">
        <v>515</v>
      </c>
      <c r="G379" s="129" t="s">
        <v>228</v>
      </c>
      <c r="H379" s="114" t="s">
        <v>258</v>
      </c>
      <c r="I379" s="129" t="s">
        <v>515</v>
      </c>
      <c r="J379" s="114"/>
      <c r="K379" s="114"/>
      <c r="L379" s="114">
        <v>60</v>
      </c>
      <c r="M379" s="114" t="s">
        <v>230</v>
      </c>
    </row>
    <row r="380" spans="2:13" ht="30" customHeight="1">
      <c r="B380" s="129" t="s">
        <v>458</v>
      </c>
      <c r="C380" s="134" t="s">
        <v>1224</v>
      </c>
      <c r="D380" s="114" t="s">
        <v>465</v>
      </c>
      <c r="E380" s="114" t="s">
        <v>951</v>
      </c>
      <c r="F380" s="129" t="s">
        <v>515</v>
      </c>
      <c r="G380" s="129" t="s">
        <v>228</v>
      </c>
      <c r="H380" s="114" t="s">
        <v>258</v>
      </c>
      <c r="I380" s="129" t="s">
        <v>515</v>
      </c>
      <c r="J380" s="114"/>
      <c r="K380" s="114"/>
      <c r="L380" s="114">
        <v>60</v>
      </c>
      <c r="M380" s="114" t="s">
        <v>230</v>
      </c>
    </row>
    <row r="381" spans="2:13" ht="30" customHeight="1">
      <c r="B381" s="129" t="s">
        <v>231</v>
      </c>
      <c r="C381" s="134" t="s">
        <v>1225</v>
      </c>
      <c r="D381" s="114" t="s">
        <v>233</v>
      </c>
      <c r="E381" s="114" t="s">
        <v>1226</v>
      </c>
      <c r="F381" s="129" t="s">
        <v>515</v>
      </c>
      <c r="G381" s="129" t="s">
        <v>228</v>
      </c>
      <c r="H381" s="129" t="s">
        <v>554</v>
      </c>
      <c r="I381" s="129" t="s">
        <v>515</v>
      </c>
      <c r="J381" s="114"/>
      <c r="K381" s="114"/>
      <c r="L381" s="114">
        <v>60</v>
      </c>
      <c r="M381" s="114" t="s">
        <v>230</v>
      </c>
    </row>
    <row r="382" spans="2:13" ht="30" customHeight="1">
      <c r="B382" s="129" t="s">
        <v>231</v>
      </c>
      <c r="C382" s="134" t="s">
        <v>1227</v>
      </c>
      <c r="D382" s="114" t="s">
        <v>233</v>
      </c>
      <c r="E382" s="114" t="s">
        <v>1228</v>
      </c>
      <c r="F382" s="129" t="s">
        <v>515</v>
      </c>
      <c r="G382" s="129" t="s">
        <v>228</v>
      </c>
      <c r="H382" s="129" t="s">
        <v>554</v>
      </c>
      <c r="I382" s="129" t="s">
        <v>515</v>
      </c>
      <c r="J382" s="114"/>
      <c r="K382" s="114"/>
      <c r="L382" s="114">
        <v>60</v>
      </c>
      <c r="M382" s="114" t="s">
        <v>230</v>
      </c>
    </row>
    <row r="383" spans="2:13" ht="30" customHeight="1">
      <c r="B383" s="129" t="s">
        <v>525</v>
      </c>
      <c r="C383" s="134" t="s">
        <v>1229</v>
      </c>
      <c r="D383" s="114" t="s">
        <v>465</v>
      </c>
      <c r="E383" s="114" t="s">
        <v>1230</v>
      </c>
      <c r="F383" s="129" t="s">
        <v>515</v>
      </c>
      <c r="G383" s="129" t="s">
        <v>228</v>
      </c>
      <c r="H383" s="129" t="s">
        <v>258</v>
      </c>
      <c r="I383" s="129" t="s">
        <v>515</v>
      </c>
      <c r="J383" s="114"/>
      <c r="K383" s="114"/>
      <c r="L383" s="114">
        <v>60</v>
      </c>
      <c r="M383" s="114" t="s">
        <v>230</v>
      </c>
    </row>
    <row r="384" spans="2:13" ht="30" customHeight="1">
      <c r="B384" s="129" t="s">
        <v>525</v>
      </c>
      <c r="C384" s="134" t="s">
        <v>1231</v>
      </c>
      <c r="D384" s="114" t="s">
        <v>459</v>
      </c>
      <c r="E384" s="114" t="s">
        <v>1232</v>
      </c>
      <c r="F384" s="129" t="s">
        <v>515</v>
      </c>
      <c r="G384" s="129" t="s">
        <v>228</v>
      </c>
      <c r="H384" s="129" t="s">
        <v>258</v>
      </c>
      <c r="I384" s="129" t="s">
        <v>515</v>
      </c>
      <c r="J384" s="114"/>
      <c r="K384" s="114"/>
      <c r="L384" s="114">
        <v>60</v>
      </c>
      <c r="M384" s="114" t="s">
        <v>230</v>
      </c>
    </row>
    <row r="385" spans="2:13" ht="30" customHeight="1">
      <c r="B385" s="129" t="s">
        <v>521</v>
      </c>
      <c r="C385" s="134" t="s">
        <v>1233</v>
      </c>
      <c r="D385" s="114" t="s">
        <v>545</v>
      </c>
      <c r="E385" s="114" t="s">
        <v>1234</v>
      </c>
      <c r="F385" s="129" t="s">
        <v>515</v>
      </c>
      <c r="G385" s="129" t="s">
        <v>228</v>
      </c>
      <c r="H385" s="114" t="s">
        <v>258</v>
      </c>
      <c r="I385" s="129" t="s">
        <v>515</v>
      </c>
      <c r="J385" s="114"/>
      <c r="K385" s="114"/>
      <c r="L385" s="114">
        <v>60</v>
      </c>
      <c r="M385" s="114" t="s">
        <v>230</v>
      </c>
    </row>
    <row r="386" spans="2:13" ht="30" customHeight="1">
      <c r="B386" s="129" t="s">
        <v>516</v>
      </c>
      <c r="C386" s="134" t="s">
        <v>1235</v>
      </c>
      <c r="D386" s="114" t="s">
        <v>459</v>
      </c>
      <c r="E386" s="114" t="s">
        <v>1236</v>
      </c>
      <c r="F386" s="129" t="s">
        <v>515</v>
      </c>
      <c r="G386" s="129" t="s">
        <v>228</v>
      </c>
      <c r="H386" s="129" t="s">
        <v>229</v>
      </c>
      <c r="I386" s="129" t="s">
        <v>515</v>
      </c>
      <c r="J386" s="114"/>
      <c r="K386" s="114"/>
      <c r="L386" s="114">
        <v>60</v>
      </c>
      <c r="M386" s="114" t="s">
        <v>230</v>
      </c>
    </row>
    <row r="387" spans="2:13" ht="30" customHeight="1">
      <c r="B387" s="129" t="s">
        <v>516</v>
      </c>
      <c r="C387" s="134" t="s">
        <v>1237</v>
      </c>
      <c r="D387" s="114" t="s">
        <v>465</v>
      </c>
      <c r="E387" s="114" t="s">
        <v>1238</v>
      </c>
      <c r="F387" s="129" t="s">
        <v>515</v>
      </c>
      <c r="G387" s="129" t="s">
        <v>228</v>
      </c>
      <c r="H387" s="129" t="s">
        <v>229</v>
      </c>
      <c r="I387" s="129" t="s">
        <v>515</v>
      </c>
      <c r="J387" s="114"/>
      <c r="K387" s="114"/>
      <c r="L387" s="114">
        <v>60</v>
      </c>
      <c r="M387" s="114" t="s">
        <v>230</v>
      </c>
    </row>
    <row r="388" spans="2:13" ht="30" customHeight="1">
      <c r="B388" s="129" t="s">
        <v>525</v>
      </c>
      <c r="C388" s="134" t="s">
        <v>1239</v>
      </c>
      <c r="D388" s="114" t="s">
        <v>465</v>
      </c>
      <c r="E388" s="114" t="s">
        <v>618</v>
      </c>
      <c r="F388" s="129" t="s">
        <v>515</v>
      </c>
      <c r="G388" s="129" t="s">
        <v>228</v>
      </c>
      <c r="H388" s="129" t="s">
        <v>258</v>
      </c>
      <c r="I388" s="129" t="s">
        <v>515</v>
      </c>
      <c r="J388" s="114"/>
      <c r="K388" s="114"/>
      <c r="L388" s="114">
        <v>60</v>
      </c>
      <c r="M388" s="114" t="s">
        <v>230</v>
      </c>
    </row>
    <row r="389" spans="2:13" ht="30" customHeight="1">
      <c r="B389" s="129" t="s">
        <v>458</v>
      </c>
      <c r="C389" s="134" t="s">
        <v>1240</v>
      </c>
      <c r="D389" s="114" t="s">
        <v>465</v>
      </c>
      <c r="E389" s="114" t="s">
        <v>1241</v>
      </c>
      <c r="F389" s="129" t="s">
        <v>515</v>
      </c>
      <c r="G389" s="129" t="s">
        <v>228</v>
      </c>
      <c r="H389" s="114" t="s">
        <v>258</v>
      </c>
      <c r="I389" s="129" t="s">
        <v>515</v>
      </c>
      <c r="J389" s="114"/>
      <c r="K389" s="114"/>
      <c r="L389" s="114">
        <v>60</v>
      </c>
      <c r="M389" s="114" t="s">
        <v>230</v>
      </c>
    </row>
    <row r="390" spans="2:13" ht="30" customHeight="1">
      <c r="B390" s="129" t="s">
        <v>458</v>
      </c>
      <c r="C390" s="134" t="s">
        <v>1242</v>
      </c>
      <c r="D390" s="114" t="s">
        <v>459</v>
      </c>
      <c r="E390" s="114" t="s">
        <v>1243</v>
      </c>
      <c r="F390" s="129" t="s">
        <v>515</v>
      </c>
      <c r="G390" s="129" t="s">
        <v>228</v>
      </c>
      <c r="H390" s="114" t="s">
        <v>258</v>
      </c>
      <c r="I390" s="129" t="s">
        <v>515</v>
      </c>
      <c r="J390" s="114"/>
      <c r="K390" s="114"/>
      <c r="L390" s="114">
        <v>60</v>
      </c>
      <c r="M390" s="114" t="s">
        <v>230</v>
      </c>
    </row>
    <row r="391" spans="2:13" ht="30" customHeight="1">
      <c r="B391" s="129" t="s">
        <v>525</v>
      </c>
      <c r="C391" s="134" t="s">
        <v>1244</v>
      </c>
      <c r="D391" s="114" t="s">
        <v>459</v>
      </c>
      <c r="E391" s="114" t="s">
        <v>1245</v>
      </c>
      <c r="F391" s="129" t="s">
        <v>515</v>
      </c>
      <c r="G391" s="129" t="s">
        <v>228</v>
      </c>
      <c r="H391" s="129" t="s">
        <v>258</v>
      </c>
      <c r="I391" s="129" t="s">
        <v>515</v>
      </c>
      <c r="J391" s="114"/>
      <c r="K391" s="114"/>
      <c r="L391" s="114">
        <v>60</v>
      </c>
      <c r="M391" s="114" t="s">
        <v>230</v>
      </c>
    </row>
    <row r="392" spans="2:13" ht="30" customHeight="1">
      <c r="B392" s="129" t="s">
        <v>525</v>
      </c>
      <c r="C392" s="134" t="s">
        <v>1246</v>
      </c>
      <c r="D392" s="114" t="s">
        <v>459</v>
      </c>
      <c r="E392" s="114" t="s">
        <v>1247</v>
      </c>
      <c r="F392" s="129" t="s">
        <v>515</v>
      </c>
      <c r="G392" s="129" t="s">
        <v>228</v>
      </c>
      <c r="H392" s="129" t="s">
        <v>258</v>
      </c>
      <c r="I392" s="129" t="s">
        <v>515</v>
      </c>
      <c r="J392" s="114"/>
      <c r="K392" s="114"/>
      <c r="L392" s="114">
        <v>60</v>
      </c>
      <c r="M392" s="114" t="s">
        <v>230</v>
      </c>
    </row>
    <row r="393" spans="2:13" ht="30" customHeight="1">
      <c r="B393" s="129" t="s">
        <v>458</v>
      </c>
      <c r="C393" s="134" t="s">
        <v>1248</v>
      </c>
      <c r="D393" s="114" t="s">
        <v>465</v>
      </c>
      <c r="E393" s="114" t="s">
        <v>951</v>
      </c>
      <c r="F393" s="129" t="s">
        <v>515</v>
      </c>
      <c r="G393" s="129" t="s">
        <v>228</v>
      </c>
      <c r="H393" s="114" t="s">
        <v>258</v>
      </c>
      <c r="I393" s="129" t="s">
        <v>515</v>
      </c>
      <c r="J393" s="114"/>
      <c r="K393" s="114"/>
      <c r="L393" s="114">
        <v>60</v>
      </c>
      <c r="M393" s="114" t="s">
        <v>230</v>
      </c>
    </row>
    <row r="394" spans="2:13" ht="30" customHeight="1">
      <c r="B394" s="129" t="s">
        <v>555</v>
      </c>
      <c r="C394" s="134" t="s">
        <v>1249</v>
      </c>
      <c r="D394" s="114" t="s">
        <v>523</v>
      </c>
      <c r="E394" s="114" t="s">
        <v>1250</v>
      </c>
      <c r="F394" s="129" t="s">
        <v>515</v>
      </c>
      <c r="G394" s="129" t="s">
        <v>228</v>
      </c>
      <c r="H394" s="129" t="s">
        <v>258</v>
      </c>
      <c r="I394" s="129" t="s">
        <v>515</v>
      </c>
      <c r="J394" s="114"/>
      <c r="K394" s="114"/>
      <c r="L394" s="114">
        <v>60</v>
      </c>
      <c r="M394" s="114" t="s">
        <v>230</v>
      </c>
    </row>
    <row r="395" spans="2:13" ht="30" customHeight="1">
      <c r="B395" s="129" t="s">
        <v>231</v>
      </c>
      <c r="C395" s="134" t="s">
        <v>1251</v>
      </c>
      <c r="D395" s="114" t="s">
        <v>233</v>
      </c>
      <c r="E395" s="114" t="s">
        <v>1252</v>
      </c>
      <c r="F395" s="129" t="s">
        <v>515</v>
      </c>
      <c r="G395" s="129" t="s">
        <v>228</v>
      </c>
      <c r="H395" s="129" t="s">
        <v>554</v>
      </c>
      <c r="I395" s="129" t="s">
        <v>515</v>
      </c>
      <c r="J395" s="114"/>
      <c r="K395" s="114"/>
      <c r="L395" s="114">
        <v>60</v>
      </c>
      <c r="M395" s="114" t="s">
        <v>230</v>
      </c>
    </row>
    <row r="396" spans="2:13" ht="30" customHeight="1">
      <c r="B396" s="129" t="s">
        <v>458</v>
      </c>
      <c r="C396" s="134" t="s">
        <v>1253</v>
      </c>
      <c r="D396" s="114" t="s">
        <v>459</v>
      </c>
      <c r="E396" s="114" t="s">
        <v>1018</v>
      </c>
      <c r="F396" s="129" t="s">
        <v>515</v>
      </c>
      <c r="G396" s="129" t="s">
        <v>228</v>
      </c>
      <c r="H396" s="114" t="s">
        <v>258</v>
      </c>
      <c r="I396" s="129" t="s">
        <v>515</v>
      </c>
      <c r="J396" s="114"/>
      <c r="K396" s="114"/>
      <c r="L396" s="114">
        <v>60</v>
      </c>
      <c r="M396" s="114" t="s">
        <v>230</v>
      </c>
    </row>
    <row r="397" spans="2:13" ht="30" customHeight="1">
      <c r="B397" s="114" t="s">
        <v>564</v>
      </c>
      <c r="C397" s="134" t="s">
        <v>1254</v>
      </c>
      <c r="D397" s="114" t="s">
        <v>566</v>
      </c>
      <c r="E397" s="114" t="s">
        <v>1255</v>
      </c>
      <c r="F397" s="129" t="s">
        <v>515</v>
      </c>
      <c r="G397" s="129" t="s">
        <v>228</v>
      </c>
      <c r="H397" s="129" t="s">
        <v>258</v>
      </c>
      <c r="I397" s="129" t="s">
        <v>515</v>
      </c>
      <c r="J397" s="114"/>
      <c r="K397" s="114"/>
      <c r="L397" s="114">
        <v>60</v>
      </c>
      <c r="M397" s="114" t="s">
        <v>230</v>
      </c>
    </row>
    <row r="398" spans="2:13" ht="30" customHeight="1">
      <c r="B398" s="129" t="s">
        <v>530</v>
      </c>
      <c r="C398" s="134" t="s">
        <v>1256</v>
      </c>
      <c r="D398" s="114" t="s">
        <v>1183</v>
      </c>
      <c r="E398" s="114" t="s">
        <v>1257</v>
      </c>
      <c r="F398" s="129" t="s">
        <v>515</v>
      </c>
      <c r="G398" s="129" t="s">
        <v>228</v>
      </c>
      <c r="H398" s="114" t="s">
        <v>258</v>
      </c>
      <c r="I398" s="129" t="s">
        <v>515</v>
      </c>
      <c r="J398" s="114"/>
      <c r="K398" s="114"/>
      <c r="L398" s="114">
        <v>60</v>
      </c>
      <c r="M398" s="114" t="s">
        <v>230</v>
      </c>
    </row>
    <row r="399" spans="2:13" ht="30" customHeight="1">
      <c r="B399" s="129" t="s">
        <v>530</v>
      </c>
      <c r="C399" s="134" t="s">
        <v>1258</v>
      </c>
      <c r="D399" s="114" t="s">
        <v>1183</v>
      </c>
      <c r="E399" s="114" t="s">
        <v>1259</v>
      </c>
      <c r="F399" s="129" t="s">
        <v>515</v>
      </c>
      <c r="G399" s="129" t="s">
        <v>228</v>
      </c>
      <c r="H399" s="114" t="s">
        <v>258</v>
      </c>
      <c r="I399" s="129" t="s">
        <v>515</v>
      </c>
      <c r="J399" s="114"/>
      <c r="K399" s="114"/>
      <c r="L399" s="114">
        <v>60</v>
      </c>
      <c r="M399" s="114" t="s">
        <v>230</v>
      </c>
    </row>
    <row r="400" spans="2:13" ht="30" customHeight="1">
      <c r="B400" s="129" t="s">
        <v>521</v>
      </c>
      <c r="C400" s="134" t="s">
        <v>1260</v>
      </c>
      <c r="D400" s="114" t="s">
        <v>523</v>
      </c>
      <c r="E400" s="114" t="s">
        <v>761</v>
      </c>
      <c r="F400" s="129" t="s">
        <v>515</v>
      </c>
      <c r="G400" s="129" t="s">
        <v>228</v>
      </c>
      <c r="H400" s="114" t="s">
        <v>258</v>
      </c>
      <c r="I400" s="129" t="s">
        <v>515</v>
      </c>
      <c r="J400" s="114"/>
      <c r="K400" s="114"/>
      <c r="L400" s="114">
        <v>60</v>
      </c>
      <c r="M400" s="114" t="s">
        <v>230</v>
      </c>
    </row>
    <row r="401" spans="2:13" ht="30" customHeight="1">
      <c r="B401" s="129" t="s">
        <v>525</v>
      </c>
      <c r="C401" s="134" t="s">
        <v>1261</v>
      </c>
      <c r="D401" s="114" t="s">
        <v>459</v>
      </c>
      <c r="E401" s="114" t="s">
        <v>1262</v>
      </c>
      <c r="F401" s="129" t="s">
        <v>515</v>
      </c>
      <c r="G401" s="129" t="s">
        <v>228</v>
      </c>
      <c r="H401" s="129" t="s">
        <v>258</v>
      </c>
      <c r="I401" s="129" t="s">
        <v>515</v>
      </c>
      <c r="J401" s="114"/>
      <c r="K401" s="114"/>
      <c r="L401" s="114">
        <v>60</v>
      </c>
      <c r="M401" s="114" t="s">
        <v>230</v>
      </c>
    </row>
    <row r="402" spans="2:13" ht="30" customHeight="1">
      <c r="B402" s="129" t="s">
        <v>525</v>
      </c>
      <c r="C402" s="134" t="s">
        <v>1263</v>
      </c>
      <c r="D402" s="114" t="s">
        <v>465</v>
      </c>
      <c r="E402" s="114" t="s">
        <v>1264</v>
      </c>
      <c r="F402" s="129" t="s">
        <v>515</v>
      </c>
      <c r="G402" s="129" t="s">
        <v>228</v>
      </c>
      <c r="H402" s="129" t="s">
        <v>258</v>
      </c>
      <c r="I402" s="129" t="s">
        <v>515</v>
      </c>
      <c r="J402" s="114"/>
      <c r="K402" s="114"/>
      <c r="L402" s="114">
        <v>60</v>
      </c>
      <c r="M402" s="114" t="s">
        <v>230</v>
      </c>
    </row>
    <row r="403" spans="2:13" ht="30" customHeight="1">
      <c r="B403" s="129" t="s">
        <v>458</v>
      </c>
      <c r="C403" s="134" t="s">
        <v>1265</v>
      </c>
      <c r="D403" s="114" t="s">
        <v>459</v>
      </c>
      <c r="E403" s="114" t="s">
        <v>786</v>
      </c>
      <c r="F403" s="129" t="s">
        <v>515</v>
      </c>
      <c r="G403" s="129" t="s">
        <v>228</v>
      </c>
      <c r="H403" s="114" t="s">
        <v>258</v>
      </c>
      <c r="I403" s="129" t="s">
        <v>515</v>
      </c>
      <c r="J403" s="114"/>
      <c r="K403" s="114"/>
      <c r="L403" s="114">
        <v>60</v>
      </c>
      <c r="M403" s="114" t="s">
        <v>230</v>
      </c>
    </row>
    <row r="404" spans="2:13" ht="30" customHeight="1">
      <c r="B404" s="129" t="s">
        <v>458</v>
      </c>
      <c r="C404" s="134" t="s">
        <v>1266</v>
      </c>
      <c r="D404" s="114" t="s">
        <v>465</v>
      </c>
      <c r="E404" s="114" t="s">
        <v>1206</v>
      </c>
      <c r="F404" s="129" t="s">
        <v>515</v>
      </c>
      <c r="G404" s="129" t="s">
        <v>228</v>
      </c>
      <c r="H404" s="114" t="s">
        <v>258</v>
      </c>
      <c r="I404" s="129" t="s">
        <v>515</v>
      </c>
      <c r="J404" s="114"/>
      <c r="K404" s="114"/>
      <c r="L404" s="114">
        <v>60</v>
      </c>
      <c r="M404" s="114" t="s">
        <v>230</v>
      </c>
    </row>
    <row r="405" spans="2:13" ht="30" customHeight="1">
      <c r="B405" s="129" t="s">
        <v>521</v>
      </c>
      <c r="C405" s="134" t="s">
        <v>1267</v>
      </c>
      <c r="D405" s="114" t="s">
        <v>523</v>
      </c>
      <c r="E405" s="114" t="s">
        <v>1268</v>
      </c>
      <c r="F405" s="129" t="s">
        <v>515</v>
      </c>
      <c r="G405" s="129" t="s">
        <v>228</v>
      </c>
      <c r="H405" s="114" t="s">
        <v>258</v>
      </c>
      <c r="I405" s="129" t="s">
        <v>515</v>
      </c>
      <c r="J405" s="114"/>
      <c r="K405" s="114"/>
      <c r="L405" s="114">
        <v>60</v>
      </c>
      <c r="M405" s="114" t="s">
        <v>230</v>
      </c>
    </row>
    <row r="406" spans="2:13" ht="30" customHeight="1">
      <c r="B406" s="129" t="s">
        <v>231</v>
      </c>
      <c r="C406" s="134" t="s">
        <v>1269</v>
      </c>
      <c r="D406" s="114" t="s">
        <v>273</v>
      </c>
      <c r="E406" s="114" t="s">
        <v>1270</v>
      </c>
      <c r="F406" s="129" t="s">
        <v>515</v>
      </c>
      <c r="G406" s="129" t="s">
        <v>228</v>
      </c>
      <c r="H406" s="129" t="s">
        <v>249</v>
      </c>
      <c r="I406" s="129" t="s">
        <v>515</v>
      </c>
      <c r="J406" s="114"/>
      <c r="K406" s="114"/>
      <c r="L406" s="114">
        <v>60</v>
      </c>
      <c r="M406" s="114" t="s">
        <v>230</v>
      </c>
    </row>
    <row r="407" spans="2:13" ht="30" customHeight="1">
      <c r="B407" s="129" t="s">
        <v>231</v>
      </c>
      <c r="C407" s="134" t="s">
        <v>1271</v>
      </c>
      <c r="D407" s="114" t="s">
        <v>233</v>
      </c>
      <c r="E407" s="114" t="s">
        <v>1272</v>
      </c>
      <c r="F407" s="129" t="s">
        <v>515</v>
      </c>
      <c r="G407" s="129" t="s">
        <v>228</v>
      </c>
      <c r="H407" s="129" t="s">
        <v>554</v>
      </c>
      <c r="I407" s="129" t="s">
        <v>515</v>
      </c>
      <c r="J407" s="114"/>
      <c r="K407" s="114"/>
      <c r="L407" s="114">
        <v>60</v>
      </c>
      <c r="M407" s="114" t="s">
        <v>230</v>
      </c>
    </row>
    <row r="408" spans="2:13" ht="30" customHeight="1">
      <c r="B408" s="129" t="s">
        <v>525</v>
      </c>
      <c r="C408" s="134" t="s">
        <v>1273</v>
      </c>
      <c r="D408" s="114" t="s">
        <v>465</v>
      </c>
      <c r="E408" s="114" t="s">
        <v>1274</v>
      </c>
      <c r="F408" s="129" t="s">
        <v>515</v>
      </c>
      <c r="G408" s="129" t="s">
        <v>228</v>
      </c>
      <c r="H408" s="129" t="s">
        <v>258</v>
      </c>
      <c r="I408" s="129" t="s">
        <v>515</v>
      </c>
      <c r="J408" s="114"/>
      <c r="K408" s="114"/>
      <c r="L408" s="114">
        <v>60</v>
      </c>
      <c r="M408" s="114" t="s">
        <v>230</v>
      </c>
    </row>
    <row r="409" spans="2:13" ht="30" customHeight="1">
      <c r="B409" s="129" t="s">
        <v>525</v>
      </c>
      <c r="C409" s="134" t="s">
        <v>1275</v>
      </c>
      <c r="D409" s="114" t="s">
        <v>459</v>
      </c>
      <c r="E409" s="114" t="s">
        <v>1124</v>
      </c>
      <c r="F409" s="129" t="s">
        <v>515</v>
      </c>
      <c r="G409" s="129" t="s">
        <v>228</v>
      </c>
      <c r="H409" s="129" t="s">
        <v>258</v>
      </c>
      <c r="I409" s="129" t="s">
        <v>515</v>
      </c>
      <c r="J409" s="114"/>
      <c r="K409" s="114"/>
      <c r="L409" s="114">
        <v>60</v>
      </c>
      <c r="M409" s="114" t="s">
        <v>230</v>
      </c>
    </row>
    <row r="410" spans="2:13" ht="30" customHeight="1">
      <c r="B410" s="129" t="s">
        <v>521</v>
      </c>
      <c r="C410" s="134" t="s">
        <v>1276</v>
      </c>
      <c r="D410" s="114" t="s">
        <v>523</v>
      </c>
      <c r="E410" s="114" t="s">
        <v>1277</v>
      </c>
      <c r="F410" s="129" t="s">
        <v>515</v>
      </c>
      <c r="G410" s="129" t="s">
        <v>228</v>
      </c>
      <c r="H410" s="114" t="s">
        <v>258</v>
      </c>
      <c r="I410" s="129" t="s">
        <v>515</v>
      </c>
      <c r="J410" s="114"/>
      <c r="K410" s="114"/>
      <c r="L410" s="114">
        <v>60</v>
      </c>
      <c r="M410" s="114" t="s">
        <v>230</v>
      </c>
    </row>
    <row r="411" spans="2:13" ht="30" customHeight="1">
      <c r="B411" s="129" t="s">
        <v>521</v>
      </c>
      <c r="C411" s="134" t="s">
        <v>1278</v>
      </c>
      <c r="D411" s="114" t="s">
        <v>545</v>
      </c>
      <c r="E411" s="114" t="s">
        <v>1279</v>
      </c>
      <c r="F411" s="129" t="s">
        <v>515</v>
      </c>
      <c r="G411" s="129" t="s">
        <v>228</v>
      </c>
      <c r="H411" s="114" t="s">
        <v>258</v>
      </c>
      <c r="I411" s="129" t="s">
        <v>515</v>
      </c>
      <c r="J411" s="114"/>
      <c r="K411" s="114"/>
      <c r="L411" s="114">
        <v>60</v>
      </c>
      <c r="M411" s="114" t="s">
        <v>230</v>
      </c>
    </row>
    <row r="412" spans="2:13" ht="30" customHeight="1">
      <c r="B412" s="129" t="s">
        <v>458</v>
      </c>
      <c r="C412" s="134" t="s">
        <v>1280</v>
      </c>
      <c r="D412" s="114" t="s">
        <v>523</v>
      </c>
      <c r="E412" s="114" t="s">
        <v>778</v>
      </c>
      <c r="F412" s="129" t="s">
        <v>515</v>
      </c>
      <c r="G412" s="129" t="s">
        <v>228</v>
      </c>
      <c r="H412" s="114" t="s">
        <v>258</v>
      </c>
      <c r="I412" s="129" t="s">
        <v>515</v>
      </c>
      <c r="J412" s="114"/>
      <c r="K412" s="114"/>
      <c r="L412" s="114">
        <v>60</v>
      </c>
      <c r="M412" s="114" t="s">
        <v>230</v>
      </c>
    </row>
    <row r="413" spans="2:13" ht="30" customHeight="1">
      <c r="B413" s="129" t="s">
        <v>458</v>
      </c>
      <c r="C413" s="134" t="s">
        <v>1281</v>
      </c>
      <c r="D413" s="114" t="s">
        <v>465</v>
      </c>
      <c r="E413" s="114" t="s">
        <v>501</v>
      </c>
      <c r="F413" s="129" t="s">
        <v>515</v>
      </c>
      <c r="G413" s="129" t="s">
        <v>228</v>
      </c>
      <c r="H413" s="114" t="s">
        <v>258</v>
      </c>
      <c r="I413" s="129" t="s">
        <v>515</v>
      </c>
      <c r="J413" s="114"/>
      <c r="K413" s="114"/>
      <c r="L413" s="114">
        <v>60</v>
      </c>
      <c r="M413" s="114" t="s">
        <v>230</v>
      </c>
    </row>
    <row r="414" spans="2:13" ht="30" customHeight="1">
      <c r="B414" s="129" t="s">
        <v>555</v>
      </c>
      <c r="C414" s="134" t="s">
        <v>1282</v>
      </c>
      <c r="D414" s="114" t="s">
        <v>523</v>
      </c>
      <c r="E414" s="114" t="s">
        <v>1283</v>
      </c>
      <c r="F414" s="129" t="s">
        <v>515</v>
      </c>
      <c r="G414" s="129" t="s">
        <v>228</v>
      </c>
      <c r="H414" s="129" t="s">
        <v>258</v>
      </c>
      <c r="I414" s="129" t="s">
        <v>515</v>
      </c>
      <c r="J414" s="114"/>
      <c r="K414" s="114"/>
      <c r="L414" s="114">
        <v>60</v>
      </c>
      <c r="M414" s="114" t="s">
        <v>230</v>
      </c>
    </row>
    <row r="415" spans="2:13" ht="30" customHeight="1">
      <c r="B415" s="129" t="s">
        <v>231</v>
      </c>
      <c r="C415" s="134" t="s">
        <v>1284</v>
      </c>
      <c r="D415" s="114" t="s">
        <v>233</v>
      </c>
      <c r="E415" s="114" t="s">
        <v>1228</v>
      </c>
      <c r="F415" s="129" t="s">
        <v>515</v>
      </c>
      <c r="G415" s="129" t="s">
        <v>228</v>
      </c>
      <c r="H415" s="129" t="s">
        <v>554</v>
      </c>
      <c r="I415" s="129" t="s">
        <v>515</v>
      </c>
      <c r="J415" s="114"/>
      <c r="K415" s="114"/>
      <c r="L415" s="114">
        <v>60</v>
      </c>
      <c r="M415" s="114" t="s">
        <v>230</v>
      </c>
    </row>
    <row r="416" spans="2:13" ht="30" customHeight="1">
      <c r="B416" s="129" t="s">
        <v>458</v>
      </c>
      <c r="C416" s="134" t="s">
        <v>1285</v>
      </c>
      <c r="D416" s="114" t="s">
        <v>459</v>
      </c>
      <c r="E416" s="114" t="s">
        <v>993</v>
      </c>
      <c r="F416" s="129" t="s">
        <v>515</v>
      </c>
      <c r="G416" s="129" t="s">
        <v>228</v>
      </c>
      <c r="H416" s="114" t="s">
        <v>258</v>
      </c>
      <c r="I416" s="129" t="s">
        <v>515</v>
      </c>
      <c r="J416" s="114"/>
      <c r="K416" s="114"/>
      <c r="L416" s="114">
        <v>60</v>
      </c>
      <c r="M416" s="114" t="s">
        <v>230</v>
      </c>
    </row>
    <row r="417" spans="2:13" ht="30" customHeight="1">
      <c r="B417" s="129" t="s">
        <v>458</v>
      </c>
      <c r="C417" s="134" t="s">
        <v>1286</v>
      </c>
      <c r="D417" s="114" t="s">
        <v>465</v>
      </c>
      <c r="E417" s="114" t="s">
        <v>1092</v>
      </c>
      <c r="F417" s="129" t="s">
        <v>515</v>
      </c>
      <c r="G417" s="129" t="s">
        <v>228</v>
      </c>
      <c r="H417" s="114" t="s">
        <v>258</v>
      </c>
      <c r="I417" s="129" t="s">
        <v>515</v>
      </c>
      <c r="J417" s="114"/>
      <c r="K417" s="114"/>
      <c r="L417" s="114">
        <v>60</v>
      </c>
      <c r="M417" s="114" t="s">
        <v>230</v>
      </c>
    </row>
    <row r="418" spans="2:13" ht="30" customHeight="1">
      <c r="B418" s="129" t="s">
        <v>458</v>
      </c>
      <c r="C418" s="134" t="s">
        <v>1287</v>
      </c>
      <c r="D418" s="114" t="s">
        <v>465</v>
      </c>
      <c r="E418" s="114" t="s">
        <v>1288</v>
      </c>
      <c r="F418" s="129" t="s">
        <v>515</v>
      </c>
      <c r="G418" s="129" t="s">
        <v>228</v>
      </c>
      <c r="H418" s="114" t="s">
        <v>258</v>
      </c>
      <c r="I418" s="129" t="s">
        <v>515</v>
      </c>
      <c r="J418" s="114"/>
      <c r="K418" s="114"/>
      <c r="L418" s="114">
        <v>60</v>
      </c>
      <c r="M418" s="114" t="s">
        <v>230</v>
      </c>
    </row>
    <row r="419" spans="2:13" ht="30" customHeight="1">
      <c r="B419" s="129" t="s">
        <v>530</v>
      </c>
      <c r="C419" s="134" t="s">
        <v>1289</v>
      </c>
      <c r="D419" s="114" t="s">
        <v>1183</v>
      </c>
      <c r="E419" s="114" t="s">
        <v>1290</v>
      </c>
      <c r="F419" s="129" t="s">
        <v>515</v>
      </c>
      <c r="G419" s="129" t="s">
        <v>228</v>
      </c>
      <c r="H419" s="114" t="s">
        <v>258</v>
      </c>
      <c r="I419" s="129" t="s">
        <v>515</v>
      </c>
      <c r="J419" s="114"/>
      <c r="K419" s="114"/>
      <c r="L419" s="114">
        <v>60</v>
      </c>
      <c r="M419" s="114" t="s">
        <v>230</v>
      </c>
    </row>
    <row r="420" spans="2:13" ht="30" customHeight="1">
      <c r="B420" s="129" t="s">
        <v>521</v>
      </c>
      <c r="C420" s="134" t="s">
        <v>1291</v>
      </c>
      <c r="D420" s="114" t="s">
        <v>545</v>
      </c>
      <c r="E420" s="114" t="s">
        <v>1292</v>
      </c>
      <c r="F420" s="129" t="s">
        <v>515</v>
      </c>
      <c r="G420" s="129" t="s">
        <v>228</v>
      </c>
      <c r="H420" s="114" t="s">
        <v>258</v>
      </c>
      <c r="I420" s="129" t="s">
        <v>515</v>
      </c>
      <c r="J420" s="114"/>
      <c r="K420" s="114"/>
      <c r="L420" s="114">
        <v>60</v>
      </c>
      <c r="M420" s="114" t="s">
        <v>230</v>
      </c>
    </row>
    <row r="421" spans="2:13" ht="30" customHeight="1">
      <c r="B421" s="129" t="s">
        <v>525</v>
      </c>
      <c r="C421" s="134" t="s">
        <v>1293</v>
      </c>
      <c r="D421" s="114" t="s">
        <v>459</v>
      </c>
      <c r="E421" s="114" t="s">
        <v>1294</v>
      </c>
      <c r="F421" s="129" t="s">
        <v>515</v>
      </c>
      <c r="G421" s="129" t="s">
        <v>228</v>
      </c>
      <c r="H421" s="129" t="s">
        <v>258</v>
      </c>
      <c r="I421" s="129" t="s">
        <v>515</v>
      </c>
      <c r="J421" s="114"/>
      <c r="K421" s="114"/>
      <c r="L421" s="114">
        <v>60</v>
      </c>
      <c r="M421" s="114" t="s">
        <v>230</v>
      </c>
    </row>
    <row r="422" spans="2:13" ht="30" customHeight="1">
      <c r="B422" s="129" t="s">
        <v>525</v>
      </c>
      <c r="C422" s="134" t="s">
        <v>1295</v>
      </c>
      <c r="D422" s="114" t="s">
        <v>465</v>
      </c>
      <c r="E422" s="114" t="s">
        <v>1296</v>
      </c>
      <c r="F422" s="129" t="s">
        <v>515</v>
      </c>
      <c r="G422" s="129" t="s">
        <v>228</v>
      </c>
      <c r="H422" s="129" t="s">
        <v>258</v>
      </c>
      <c r="I422" s="129" t="s">
        <v>515</v>
      </c>
      <c r="J422" s="114"/>
      <c r="K422" s="114"/>
      <c r="L422" s="114">
        <v>60</v>
      </c>
      <c r="M422" s="114" t="s">
        <v>230</v>
      </c>
    </row>
    <row r="423" spans="2:13" ht="30" customHeight="1">
      <c r="B423" s="129" t="s">
        <v>231</v>
      </c>
      <c r="C423" s="134" t="s">
        <v>1297</v>
      </c>
      <c r="D423" s="114" t="s">
        <v>233</v>
      </c>
      <c r="E423" s="114" t="s">
        <v>1226</v>
      </c>
      <c r="F423" s="129" t="s">
        <v>515</v>
      </c>
      <c r="G423" s="129" t="s">
        <v>228</v>
      </c>
      <c r="H423" s="129" t="s">
        <v>554</v>
      </c>
      <c r="I423" s="129" t="s">
        <v>515</v>
      </c>
      <c r="J423" s="114"/>
      <c r="K423" s="114"/>
      <c r="L423" s="114">
        <v>60</v>
      </c>
      <c r="M423" s="114" t="s">
        <v>230</v>
      </c>
    </row>
    <row r="424" spans="2:13" ht="30" customHeight="1">
      <c r="B424" s="129" t="s">
        <v>516</v>
      </c>
      <c r="C424" s="134" t="s">
        <v>1298</v>
      </c>
      <c r="D424" s="114" t="s">
        <v>465</v>
      </c>
      <c r="E424" s="114" t="s">
        <v>942</v>
      </c>
      <c r="F424" s="129" t="s">
        <v>515</v>
      </c>
      <c r="G424" s="129" t="s">
        <v>228</v>
      </c>
      <c r="H424" s="129" t="s">
        <v>229</v>
      </c>
      <c r="I424" s="129" t="s">
        <v>515</v>
      </c>
      <c r="J424" s="114"/>
      <c r="K424" s="114"/>
      <c r="L424" s="114">
        <v>60</v>
      </c>
      <c r="M424" s="114" t="s">
        <v>230</v>
      </c>
    </row>
    <row r="425" spans="2:13" ht="30" customHeight="1">
      <c r="B425" s="129" t="s">
        <v>516</v>
      </c>
      <c r="C425" s="134" t="s">
        <v>1298</v>
      </c>
      <c r="D425" s="114" t="s">
        <v>465</v>
      </c>
      <c r="E425" s="114" t="s">
        <v>501</v>
      </c>
      <c r="F425" s="129" t="s">
        <v>515</v>
      </c>
      <c r="G425" s="129" t="s">
        <v>228</v>
      </c>
      <c r="H425" s="129" t="s">
        <v>229</v>
      </c>
      <c r="I425" s="129" t="s">
        <v>515</v>
      </c>
      <c r="J425" s="114"/>
      <c r="K425" s="114"/>
      <c r="L425" s="114">
        <v>60</v>
      </c>
      <c r="M425" s="114" t="s">
        <v>230</v>
      </c>
    </row>
    <row r="426" spans="2:13" ht="30" customHeight="1">
      <c r="B426" s="129" t="s">
        <v>516</v>
      </c>
      <c r="C426" s="134" t="s">
        <v>1299</v>
      </c>
      <c r="D426" s="114" t="s">
        <v>459</v>
      </c>
      <c r="E426" s="114" t="s">
        <v>991</v>
      </c>
      <c r="F426" s="129" t="s">
        <v>515</v>
      </c>
      <c r="G426" s="129" t="s">
        <v>228</v>
      </c>
      <c r="H426" s="129" t="s">
        <v>229</v>
      </c>
      <c r="I426" s="129" t="s">
        <v>515</v>
      </c>
      <c r="J426" s="114"/>
      <c r="K426" s="114"/>
      <c r="L426" s="114">
        <v>60</v>
      </c>
      <c r="M426" s="114" t="s">
        <v>230</v>
      </c>
    </row>
    <row r="427" spans="2:13" ht="30" customHeight="1">
      <c r="B427" s="129" t="s">
        <v>516</v>
      </c>
      <c r="C427" s="134" t="s">
        <v>1300</v>
      </c>
      <c r="D427" s="114" t="s">
        <v>459</v>
      </c>
      <c r="E427" s="114" t="s">
        <v>1301</v>
      </c>
      <c r="F427" s="129" t="s">
        <v>515</v>
      </c>
      <c r="G427" s="129" t="s">
        <v>228</v>
      </c>
      <c r="H427" s="129" t="s">
        <v>229</v>
      </c>
      <c r="I427" s="129" t="s">
        <v>515</v>
      </c>
      <c r="J427" s="114"/>
      <c r="K427" s="114"/>
      <c r="L427" s="114">
        <v>60</v>
      </c>
      <c r="M427" s="114" t="s">
        <v>230</v>
      </c>
    </row>
    <row r="428" spans="2:13" ht="30" customHeight="1">
      <c r="B428" s="129" t="s">
        <v>525</v>
      </c>
      <c r="C428" s="134" t="s">
        <v>1302</v>
      </c>
      <c r="D428" s="114" t="s">
        <v>459</v>
      </c>
      <c r="E428" s="114" t="s">
        <v>1303</v>
      </c>
      <c r="F428" s="129" t="s">
        <v>515</v>
      </c>
      <c r="G428" s="129" t="s">
        <v>228</v>
      </c>
      <c r="H428" s="129" t="s">
        <v>258</v>
      </c>
      <c r="I428" s="129" t="s">
        <v>515</v>
      </c>
      <c r="J428" s="114"/>
      <c r="K428" s="114"/>
      <c r="L428" s="114">
        <v>60</v>
      </c>
      <c r="M428" s="114" t="s">
        <v>230</v>
      </c>
    </row>
    <row r="429" spans="2:13" ht="30" customHeight="1">
      <c r="B429" s="129" t="s">
        <v>525</v>
      </c>
      <c r="C429" s="134" t="s">
        <v>1304</v>
      </c>
      <c r="D429" s="114" t="s">
        <v>465</v>
      </c>
      <c r="E429" s="114" t="s">
        <v>1305</v>
      </c>
      <c r="F429" s="129" t="s">
        <v>515</v>
      </c>
      <c r="G429" s="129" t="s">
        <v>228</v>
      </c>
      <c r="H429" s="129" t="s">
        <v>258</v>
      </c>
      <c r="I429" s="129" t="s">
        <v>515</v>
      </c>
      <c r="J429" s="114"/>
      <c r="K429" s="114"/>
      <c r="L429" s="114">
        <v>60</v>
      </c>
      <c r="M429" s="114" t="s">
        <v>230</v>
      </c>
    </row>
    <row r="430" spans="2:13" ht="30" customHeight="1">
      <c r="B430" s="129" t="s">
        <v>231</v>
      </c>
      <c r="C430" s="134" t="s">
        <v>1306</v>
      </c>
      <c r="D430" s="114" t="s">
        <v>233</v>
      </c>
      <c r="E430" s="114" t="s">
        <v>1307</v>
      </c>
      <c r="F430" s="129" t="s">
        <v>515</v>
      </c>
      <c r="G430" s="129" t="s">
        <v>228</v>
      </c>
      <c r="H430" s="129" t="s">
        <v>554</v>
      </c>
      <c r="I430" s="129" t="s">
        <v>515</v>
      </c>
      <c r="J430" s="114"/>
      <c r="K430" s="114"/>
      <c r="L430" s="114">
        <v>60</v>
      </c>
      <c r="M430" s="114" t="s">
        <v>230</v>
      </c>
    </row>
    <row r="431" spans="2:13" ht="30" customHeight="1">
      <c r="B431" s="129" t="s">
        <v>521</v>
      </c>
      <c r="C431" s="134" t="s">
        <v>1308</v>
      </c>
      <c r="D431" s="114" t="s">
        <v>545</v>
      </c>
      <c r="E431" s="114" t="s">
        <v>626</v>
      </c>
      <c r="F431" s="129" t="s">
        <v>515</v>
      </c>
      <c r="G431" s="129" t="s">
        <v>228</v>
      </c>
      <c r="H431" s="114" t="s">
        <v>258</v>
      </c>
      <c r="I431" s="129" t="s">
        <v>515</v>
      </c>
      <c r="J431" s="114"/>
      <c r="K431" s="114"/>
      <c r="L431" s="114">
        <v>60</v>
      </c>
      <c r="M431" s="114" t="s">
        <v>230</v>
      </c>
    </row>
    <row r="432" spans="2:13" ht="30" customHeight="1">
      <c r="B432" s="129" t="s">
        <v>521</v>
      </c>
      <c r="C432" s="134" t="s">
        <v>1309</v>
      </c>
      <c r="D432" s="114" t="s">
        <v>523</v>
      </c>
      <c r="E432" s="114" t="s">
        <v>1009</v>
      </c>
      <c r="F432" s="129" t="s">
        <v>515</v>
      </c>
      <c r="G432" s="129" t="s">
        <v>228</v>
      </c>
      <c r="H432" s="114" t="s">
        <v>258</v>
      </c>
      <c r="I432" s="129" t="s">
        <v>515</v>
      </c>
      <c r="J432" s="114"/>
      <c r="K432" s="114"/>
      <c r="L432" s="114">
        <v>60</v>
      </c>
      <c r="M432" s="114" t="s">
        <v>230</v>
      </c>
    </row>
    <row r="433" spans="2:13" ht="30" customHeight="1">
      <c r="B433" s="129" t="s">
        <v>458</v>
      </c>
      <c r="C433" s="134" t="s">
        <v>1310</v>
      </c>
      <c r="D433" s="114" t="s">
        <v>465</v>
      </c>
      <c r="E433" s="114" t="s">
        <v>1311</v>
      </c>
      <c r="F433" s="129" t="s">
        <v>515</v>
      </c>
      <c r="G433" s="129" t="s">
        <v>228</v>
      </c>
      <c r="H433" s="114" t="s">
        <v>258</v>
      </c>
      <c r="I433" s="129" t="s">
        <v>515</v>
      </c>
      <c r="J433" s="114"/>
      <c r="K433" s="114"/>
      <c r="L433" s="114">
        <v>60</v>
      </c>
      <c r="M433" s="114" t="s">
        <v>230</v>
      </c>
    </row>
    <row r="434" spans="2:13" ht="30" customHeight="1">
      <c r="B434" s="129" t="s">
        <v>525</v>
      </c>
      <c r="C434" s="134" t="s">
        <v>1312</v>
      </c>
      <c r="D434" s="114" t="s">
        <v>465</v>
      </c>
      <c r="E434" s="114" t="s">
        <v>1313</v>
      </c>
      <c r="F434" s="129" t="s">
        <v>515</v>
      </c>
      <c r="G434" s="129" t="s">
        <v>228</v>
      </c>
      <c r="H434" s="129" t="s">
        <v>258</v>
      </c>
      <c r="I434" s="129" t="s">
        <v>515</v>
      </c>
      <c r="J434" s="114"/>
      <c r="K434" s="114"/>
      <c r="L434" s="114">
        <v>60</v>
      </c>
      <c r="M434" s="114" t="s">
        <v>230</v>
      </c>
    </row>
    <row r="435" spans="2:13" ht="30" customHeight="1">
      <c r="B435" s="129" t="s">
        <v>525</v>
      </c>
      <c r="C435" s="134" t="s">
        <v>1314</v>
      </c>
      <c r="D435" s="114" t="s">
        <v>459</v>
      </c>
      <c r="E435" s="114" t="s">
        <v>583</v>
      </c>
      <c r="F435" s="129" t="s">
        <v>515</v>
      </c>
      <c r="G435" s="129" t="s">
        <v>228</v>
      </c>
      <c r="H435" s="129" t="s">
        <v>258</v>
      </c>
      <c r="I435" s="129" t="s">
        <v>515</v>
      </c>
      <c r="J435" s="114"/>
      <c r="K435" s="114"/>
      <c r="L435" s="114">
        <v>60</v>
      </c>
      <c r="M435" s="114" t="s">
        <v>230</v>
      </c>
    </row>
    <row r="436" spans="2:13" ht="30" customHeight="1">
      <c r="B436" s="129" t="s">
        <v>231</v>
      </c>
      <c r="C436" s="134" t="s">
        <v>1315</v>
      </c>
      <c r="D436" s="114" t="s">
        <v>273</v>
      </c>
      <c r="E436" s="114" t="s">
        <v>1316</v>
      </c>
      <c r="F436" s="129" t="s">
        <v>515</v>
      </c>
      <c r="G436" s="129" t="s">
        <v>228</v>
      </c>
      <c r="H436" s="129" t="s">
        <v>249</v>
      </c>
      <c r="I436" s="129" t="s">
        <v>515</v>
      </c>
      <c r="J436" s="114"/>
      <c r="K436" s="114"/>
      <c r="L436" s="114">
        <v>60</v>
      </c>
      <c r="M436" s="114" t="s">
        <v>230</v>
      </c>
    </row>
    <row r="437" spans="2:13" ht="30" customHeight="1">
      <c r="B437" s="129" t="s">
        <v>516</v>
      </c>
      <c r="C437" s="134" t="s">
        <v>1317</v>
      </c>
      <c r="D437" s="114" t="s">
        <v>459</v>
      </c>
      <c r="E437" s="114" t="s">
        <v>1318</v>
      </c>
      <c r="F437" s="129" t="s">
        <v>515</v>
      </c>
      <c r="G437" s="129" t="s">
        <v>228</v>
      </c>
      <c r="H437" s="129" t="s">
        <v>229</v>
      </c>
      <c r="I437" s="129" t="s">
        <v>515</v>
      </c>
      <c r="J437" s="114"/>
      <c r="K437" s="114"/>
      <c r="L437" s="114">
        <v>60</v>
      </c>
      <c r="M437" s="114" t="s">
        <v>230</v>
      </c>
    </row>
    <row r="438" spans="2:13" ht="30" customHeight="1">
      <c r="B438" s="129" t="s">
        <v>1319</v>
      </c>
      <c r="C438" s="134" t="s">
        <v>1320</v>
      </c>
      <c r="D438" s="114" t="s">
        <v>1321</v>
      </c>
      <c r="E438" s="114" t="s">
        <v>1322</v>
      </c>
      <c r="F438" s="129" t="s">
        <v>515</v>
      </c>
      <c r="G438" s="129" t="s">
        <v>228</v>
      </c>
      <c r="H438" s="129" t="s">
        <v>1323</v>
      </c>
      <c r="I438" s="129" t="s">
        <v>515</v>
      </c>
      <c r="J438" s="114"/>
      <c r="K438" s="114"/>
      <c r="L438" s="114">
        <v>60</v>
      </c>
      <c r="M438" s="114" t="s">
        <v>230</v>
      </c>
    </row>
    <row r="439" spans="2:13" ht="30" customHeight="1">
      <c r="B439" s="129" t="s">
        <v>521</v>
      </c>
      <c r="C439" s="134" t="s">
        <v>1324</v>
      </c>
      <c r="D439" s="114" t="s">
        <v>545</v>
      </c>
      <c r="E439" s="114" t="s">
        <v>1325</v>
      </c>
      <c r="F439" s="129" t="s">
        <v>515</v>
      </c>
      <c r="G439" s="129" t="s">
        <v>228</v>
      </c>
      <c r="H439" s="114" t="s">
        <v>258</v>
      </c>
      <c r="I439" s="129" t="s">
        <v>515</v>
      </c>
      <c r="J439" s="114"/>
      <c r="K439" s="114"/>
      <c r="L439" s="114">
        <v>60</v>
      </c>
      <c r="M439" s="114" t="s">
        <v>230</v>
      </c>
    </row>
    <row r="440" spans="2:13" ht="30" customHeight="1">
      <c r="B440" s="129" t="s">
        <v>525</v>
      </c>
      <c r="C440" s="134" t="s">
        <v>1326</v>
      </c>
      <c r="D440" s="114" t="s">
        <v>465</v>
      </c>
      <c r="E440" s="114" t="s">
        <v>1327</v>
      </c>
      <c r="F440" s="129" t="s">
        <v>515</v>
      </c>
      <c r="G440" s="129" t="s">
        <v>228</v>
      </c>
      <c r="H440" s="129" t="s">
        <v>258</v>
      </c>
      <c r="I440" s="129" t="s">
        <v>515</v>
      </c>
      <c r="J440" s="114"/>
      <c r="K440" s="114"/>
      <c r="L440" s="114">
        <v>60</v>
      </c>
      <c r="M440" s="114" t="s">
        <v>230</v>
      </c>
    </row>
    <row r="441" spans="2:13" ht="30" customHeight="1">
      <c r="B441" s="129" t="s">
        <v>525</v>
      </c>
      <c r="C441" s="134" t="s">
        <v>1328</v>
      </c>
      <c r="D441" s="114" t="s">
        <v>459</v>
      </c>
      <c r="E441" s="114" t="s">
        <v>1106</v>
      </c>
      <c r="F441" s="129" t="s">
        <v>515</v>
      </c>
      <c r="G441" s="129" t="s">
        <v>228</v>
      </c>
      <c r="H441" s="129" t="s">
        <v>258</v>
      </c>
      <c r="I441" s="129" t="s">
        <v>515</v>
      </c>
      <c r="J441" s="114"/>
      <c r="K441" s="114"/>
      <c r="L441" s="114">
        <v>60</v>
      </c>
      <c r="M441" s="114" t="s">
        <v>230</v>
      </c>
    </row>
    <row r="442" spans="2:13" ht="30" customHeight="1">
      <c r="B442" s="129" t="s">
        <v>231</v>
      </c>
      <c r="C442" s="134" t="s">
        <v>1329</v>
      </c>
      <c r="D442" s="114" t="s">
        <v>233</v>
      </c>
      <c r="E442" s="114" t="s">
        <v>313</v>
      </c>
      <c r="F442" s="129" t="s">
        <v>515</v>
      </c>
      <c r="G442" s="129" t="s">
        <v>228</v>
      </c>
      <c r="H442" s="129" t="s">
        <v>554</v>
      </c>
      <c r="I442" s="129" t="s">
        <v>515</v>
      </c>
      <c r="J442" s="114"/>
      <c r="K442" s="114"/>
      <c r="L442" s="114">
        <v>60</v>
      </c>
      <c r="M442" s="114" t="s">
        <v>230</v>
      </c>
    </row>
    <row r="443" spans="2:13" ht="30" customHeight="1">
      <c r="B443" s="129" t="s">
        <v>458</v>
      </c>
      <c r="C443" s="134" t="s">
        <v>1330</v>
      </c>
      <c r="D443" s="114" t="s">
        <v>465</v>
      </c>
      <c r="E443" s="114" t="s">
        <v>1094</v>
      </c>
      <c r="F443" s="129" t="s">
        <v>515</v>
      </c>
      <c r="G443" s="129" t="s">
        <v>228</v>
      </c>
      <c r="H443" s="114" t="s">
        <v>258</v>
      </c>
      <c r="I443" s="129" t="s">
        <v>515</v>
      </c>
      <c r="J443" s="114"/>
      <c r="K443" s="114"/>
      <c r="L443" s="114">
        <v>60</v>
      </c>
      <c r="M443" s="114" t="s">
        <v>230</v>
      </c>
    </row>
    <row r="444" spans="2:13" ht="30" customHeight="1">
      <c r="B444" s="129" t="s">
        <v>231</v>
      </c>
      <c r="C444" s="134" t="s">
        <v>1331</v>
      </c>
      <c r="D444" s="114" t="s">
        <v>233</v>
      </c>
      <c r="E444" s="114" t="s">
        <v>776</v>
      </c>
      <c r="F444" s="129" t="s">
        <v>515</v>
      </c>
      <c r="G444" s="129" t="s">
        <v>228</v>
      </c>
      <c r="H444" s="129" t="s">
        <v>554</v>
      </c>
      <c r="I444" s="129" t="s">
        <v>515</v>
      </c>
      <c r="J444" s="114"/>
      <c r="K444" s="114"/>
      <c r="L444" s="114">
        <v>60</v>
      </c>
      <c r="M444" s="114" t="s">
        <v>230</v>
      </c>
    </row>
    <row r="445" spans="2:13" ht="30" customHeight="1">
      <c r="B445" s="129" t="s">
        <v>516</v>
      </c>
      <c r="C445" s="134" t="s">
        <v>1332</v>
      </c>
      <c r="D445" s="114" t="s">
        <v>465</v>
      </c>
      <c r="E445" s="114" t="s">
        <v>825</v>
      </c>
      <c r="F445" s="129" t="s">
        <v>515</v>
      </c>
      <c r="G445" s="129" t="s">
        <v>228</v>
      </c>
      <c r="H445" s="129" t="s">
        <v>229</v>
      </c>
      <c r="I445" s="129" t="s">
        <v>515</v>
      </c>
      <c r="J445" s="114"/>
      <c r="K445" s="114"/>
      <c r="L445" s="114">
        <v>60</v>
      </c>
      <c r="M445" s="114" t="s">
        <v>230</v>
      </c>
    </row>
    <row r="446" spans="2:13" ht="30" customHeight="1">
      <c r="B446" s="129" t="s">
        <v>516</v>
      </c>
      <c r="C446" s="134" t="s">
        <v>1333</v>
      </c>
      <c r="D446" s="114" t="s">
        <v>459</v>
      </c>
      <c r="E446" s="114" t="s">
        <v>1334</v>
      </c>
      <c r="F446" s="129" t="s">
        <v>515</v>
      </c>
      <c r="G446" s="129" t="s">
        <v>228</v>
      </c>
      <c r="H446" s="129" t="s">
        <v>229</v>
      </c>
      <c r="I446" s="129" t="s">
        <v>515</v>
      </c>
      <c r="J446" s="114"/>
      <c r="K446" s="114"/>
      <c r="L446" s="114">
        <v>60</v>
      </c>
      <c r="M446" s="114" t="s">
        <v>230</v>
      </c>
    </row>
    <row r="447" spans="2:13" ht="30" customHeight="1">
      <c r="B447" s="129" t="s">
        <v>458</v>
      </c>
      <c r="C447" s="134" t="s">
        <v>1335</v>
      </c>
      <c r="D447" s="114" t="s">
        <v>465</v>
      </c>
      <c r="E447" s="114" t="s">
        <v>1336</v>
      </c>
      <c r="F447" s="129" t="s">
        <v>515</v>
      </c>
      <c r="G447" s="129" t="s">
        <v>228</v>
      </c>
      <c r="H447" s="114" t="s">
        <v>258</v>
      </c>
      <c r="I447" s="129" t="s">
        <v>515</v>
      </c>
      <c r="J447" s="114"/>
      <c r="K447" s="114"/>
      <c r="L447" s="114">
        <v>60</v>
      </c>
      <c r="M447" s="114" t="s">
        <v>230</v>
      </c>
    </row>
    <row r="448" spans="2:13" ht="30" customHeight="1">
      <c r="B448" s="129" t="s">
        <v>458</v>
      </c>
      <c r="C448" s="134" t="s">
        <v>1337</v>
      </c>
      <c r="D448" s="114" t="s">
        <v>459</v>
      </c>
      <c r="E448" s="114" t="s">
        <v>1338</v>
      </c>
      <c r="F448" s="129" t="s">
        <v>515</v>
      </c>
      <c r="G448" s="129" t="s">
        <v>228</v>
      </c>
      <c r="H448" s="114" t="s">
        <v>258</v>
      </c>
      <c r="I448" s="129" t="s">
        <v>515</v>
      </c>
      <c r="J448" s="114"/>
      <c r="K448" s="114"/>
      <c r="L448" s="114">
        <v>60</v>
      </c>
      <c r="M448" s="114" t="s">
        <v>230</v>
      </c>
    </row>
    <row r="449" spans="2:13" ht="30" customHeight="1">
      <c r="B449" s="129" t="s">
        <v>525</v>
      </c>
      <c r="C449" s="134" t="s">
        <v>1339</v>
      </c>
      <c r="D449" s="114" t="s">
        <v>459</v>
      </c>
      <c r="E449" s="114" t="s">
        <v>1194</v>
      </c>
      <c r="F449" s="129" t="s">
        <v>515</v>
      </c>
      <c r="G449" s="129" t="s">
        <v>228</v>
      </c>
      <c r="H449" s="129" t="s">
        <v>258</v>
      </c>
      <c r="I449" s="129" t="s">
        <v>515</v>
      </c>
      <c r="J449" s="114"/>
      <c r="K449" s="114"/>
      <c r="L449" s="114">
        <v>60</v>
      </c>
      <c r="M449" s="114" t="s">
        <v>230</v>
      </c>
    </row>
    <row r="450" spans="2:13" ht="30" customHeight="1">
      <c r="B450" s="129" t="s">
        <v>231</v>
      </c>
      <c r="C450" s="134" t="s">
        <v>1340</v>
      </c>
      <c r="D450" s="114" t="s">
        <v>233</v>
      </c>
      <c r="E450" s="114" t="s">
        <v>1228</v>
      </c>
      <c r="F450" s="129" t="s">
        <v>515</v>
      </c>
      <c r="G450" s="129" t="s">
        <v>228</v>
      </c>
      <c r="H450" s="129" t="s">
        <v>554</v>
      </c>
      <c r="I450" s="129" t="s">
        <v>515</v>
      </c>
      <c r="J450" s="114"/>
      <c r="K450" s="114"/>
      <c r="L450" s="114">
        <v>60</v>
      </c>
      <c r="M450" s="114" t="s">
        <v>230</v>
      </c>
    </row>
    <row r="451" spans="2:13" ht="30" customHeight="1">
      <c r="B451" s="129" t="s">
        <v>231</v>
      </c>
      <c r="C451" s="134" t="s">
        <v>1341</v>
      </c>
      <c r="D451" s="114" t="s">
        <v>233</v>
      </c>
      <c r="E451" s="114" t="s">
        <v>1313</v>
      </c>
      <c r="F451" s="129" t="s">
        <v>515</v>
      </c>
      <c r="G451" s="129" t="s">
        <v>228</v>
      </c>
      <c r="H451" s="129" t="s">
        <v>554</v>
      </c>
      <c r="I451" s="129" t="s">
        <v>515</v>
      </c>
      <c r="J451" s="114"/>
      <c r="K451" s="114"/>
      <c r="L451" s="114">
        <v>60</v>
      </c>
      <c r="M451" s="114" t="s">
        <v>230</v>
      </c>
    </row>
    <row r="452" spans="2:13" ht="30" customHeight="1">
      <c r="B452" s="129" t="s">
        <v>521</v>
      </c>
      <c r="C452" s="134" t="s">
        <v>1342</v>
      </c>
      <c r="D452" s="114" t="s">
        <v>523</v>
      </c>
      <c r="E452" s="114" t="s">
        <v>1343</v>
      </c>
      <c r="F452" s="129" t="s">
        <v>515</v>
      </c>
      <c r="G452" s="129" t="s">
        <v>228</v>
      </c>
      <c r="H452" s="114" t="s">
        <v>258</v>
      </c>
      <c r="I452" s="129" t="s">
        <v>515</v>
      </c>
      <c r="J452" s="114"/>
      <c r="K452" s="114"/>
      <c r="L452" s="114">
        <v>60</v>
      </c>
      <c r="M452" s="114" t="s">
        <v>230</v>
      </c>
    </row>
    <row r="453" spans="2:13" ht="30" customHeight="1">
      <c r="B453" s="129" t="s">
        <v>458</v>
      </c>
      <c r="C453" s="134" t="s">
        <v>1344</v>
      </c>
      <c r="D453" s="114" t="s">
        <v>459</v>
      </c>
      <c r="E453" s="114" t="s">
        <v>1345</v>
      </c>
      <c r="F453" s="129" t="s">
        <v>515</v>
      </c>
      <c r="G453" s="129" t="s">
        <v>228</v>
      </c>
      <c r="H453" s="114" t="s">
        <v>258</v>
      </c>
      <c r="I453" s="129" t="s">
        <v>515</v>
      </c>
      <c r="J453" s="114"/>
      <c r="K453" s="114"/>
      <c r="L453" s="114">
        <v>60</v>
      </c>
      <c r="M453" s="114" t="s">
        <v>230</v>
      </c>
    </row>
    <row r="454" spans="2:13" ht="30" customHeight="1">
      <c r="B454" s="129" t="s">
        <v>458</v>
      </c>
      <c r="C454" s="134" t="s">
        <v>1346</v>
      </c>
      <c r="D454" s="114" t="s">
        <v>465</v>
      </c>
      <c r="E454" s="114" t="s">
        <v>823</v>
      </c>
      <c r="F454" s="129" t="s">
        <v>515</v>
      </c>
      <c r="G454" s="129" t="s">
        <v>228</v>
      </c>
      <c r="H454" s="114" t="s">
        <v>258</v>
      </c>
      <c r="I454" s="129" t="s">
        <v>515</v>
      </c>
      <c r="J454" s="114"/>
      <c r="K454" s="114"/>
      <c r="L454" s="114">
        <v>60</v>
      </c>
      <c r="M454" s="114" t="s">
        <v>230</v>
      </c>
    </row>
    <row r="455" spans="2:13" ht="30" customHeight="1">
      <c r="B455" s="129" t="s">
        <v>521</v>
      </c>
      <c r="C455" s="134" t="s">
        <v>1347</v>
      </c>
      <c r="D455" s="114" t="s">
        <v>545</v>
      </c>
      <c r="E455" s="114" t="s">
        <v>1348</v>
      </c>
      <c r="F455" s="129" t="s">
        <v>515</v>
      </c>
      <c r="G455" s="129" t="s">
        <v>228</v>
      </c>
      <c r="H455" s="114" t="s">
        <v>258</v>
      </c>
      <c r="I455" s="129" t="s">
        <v>515</v>
      </c>
      <c r="J455" s="114"/>
      <c r="K455" s="114"/>
      <c r="L455" s="114">
        <v>60</v>
      </c>
      <c r="M455" s="114" t="s">
        <v>230</v>
      </c>
    </row>
    <row r="456" spans="2:13" ht="30" customHeight="1">
      <c r="B456" s="114" t="s">
        <v>1349</v>
      </c>
      <c r="C456" s="134" t="s">
        <v>1350</v>
      </c>
      <c r="D456" s="114" t="s">
        <v>1351</v>
      </c>
      <c r="E456" s="114" t="s">
        <v>1352</v>
      </c>
      <c r="F456" s="129" t="s">
        <v>515</v>
      </c>
      <c r="G456" s="129" t="s">
        <v>228</v>
      </c>
      <c r="H456" s="129" t="s">
        <v>258</v>
      </c>
      <c r="I456" s="129" t="s">
        <v>515</v>
      </c>
      <c r="J456" s="114"/>
      <c r="K456" s="114"/>
      <c r="L456" s="114">
        <v>60</v>
      </c>
      <c r="M456" s="114" t="s">
        <v>230</v>
      </c>
    </row>
    <row r="457" spans="2:13" ht="30" customHeight="1">
      <c r="B457" s="129" t="s">
        <v>555</v>
      </c>
      <c r="C457" s="134" t="s">
        <v>1353</v>
      </c>
      <c r="D457" s="114" t="s">
        <v>523</v>
      </c>
      <c r="E457" s="114" t="s">
        <v>1354</v>
      </c>
      <c r="F457" s="129" t="s">
        <v>515</v>
      </c>
      <c r="G457" s="129" t="s">
        <v>228</v>
      </c>
      <c r="H457" s="129" t="s">
        <v>258</v>
      </c>
      <c r="I457" s="129" t="s">
        <v>515</v>
      </c>
      <c r="J457" s="114"/>
      <c r="K457" s="114"/>
      <c r="L457" s="114">
        <v>60</v>
      </c>
      <c r="M457" s="114" t="s">
        <v>230</v>
      </c>
    </row>
    <row r="458" spans="2:13" ht="30" customHeight="1">
      <c r="B458" s="129" t="s">
        <v>458</v>
      </c>
      <c r="C458" s="134" t="s">
        <v>1355</v>
      </c>
      <c r="D458" s="114" t="s">
        <v>465</v>
      </c>
      <c r="E458" s="114" t="s">
        <v>1356</v>
      </c>
      <c r="F458" s="129" t="s">
        <v>515</v>
      </c>
      <c r="G458" s="129" t="s">
        <v>228</v>
      </c>
      <c r="H458" s="114" t="s">
        <v>258</v>
      </c>
      <c r="I458" s="129" t="s">
        <v>515</v>
      </c>
      <c r="J458" s="114"/>
      <c r="K458" s="114"/>
      <c r="L458" s="114">
        <v>60</v>
      </c>
      <c r="M458" s="114" t="s">
        <v>230</v>
      </c>
    </row>
    <row r="459" spans="2:13" ht="30" customHeight="1">
      <c r="B459" s="129" t="s">
        <v>516</v>
      </c>
      <c r="C459" s="134" t="s">
        <v>1357</v>
      </c>
      <c r="D459" s="114" t="s">
        <v>465</v>
      </c>
      <c r="E459" s="114" t="s">
        <v>1358</v>
      </c>
      <c r="F459" s="129" t="s">
        <v>515</v>
      </c>
      <c r="G459" s="129" t="s">
        <v>228</v>
      </c>
      <c r="H459" s="129" t="s">
        <v>229</v>
      </c>
      <c r="I459" s="129" t="s">
        <v>515</v>
      </c>
      <c r="J459" s="114"/>
      <c r="K459" s="114"/>
      <c r="L459" s="114">
        <v>60</v>
      </c>
      <c r="M459" s="114" t="s">
        <v>230</v>
      </c>
    </row>
    <row r="460" spans="2:13" ht="30" customHeight="1">
      <c r="B460" s="129" t="s">
        <v>525</v>
      </c>
      <c r="C460" s="134" t="s">
        <v>1359</v>
      </c>
      <c r="D460" s="114" t="s">
        <v>465</v>
      </c>
      <c r="E460" s="114" t="s">
        <v>478</v>
      </c>
      <c r="F460" s="129" t="s">
        <v>515</v>
      </c>
      <c r="G460" s="129" t="s">
        <v>228</v>
      </c>
      <c r="H460" s="129" t="s">
        <v>258</v>
      </c>
      <c r="I460" s="129" t="s">
        <v>515</v>
      </c>
      <c r="J460" s="114"/>
      <c r="K460" s="114"/>
      <c r="L460" s="114">
        <v>60</v>
      </c>
      <c r="M460" s="114" t="s">
        <v>230</v>
      </c>
    </row>
    <row r="461" spans="2:13" ht="30" customHeight="1">
      <c r="B461" s="129" t="s">
        <v>458</v>
      </c>
      <c r="C461" s="134" t="s">
        <v>1360</v>
      </c>
      <c r="D461" s="114" t="s">
        <v>459</v>
      </c>
      <c r="E461" s="114" t="s">
        <v>1361</v>
      </c>
      <c r="F461" s="129" t="s">
        <v>515</v>
      </c>
      <c r="G461" s="129" t="s">
        <v>228</v>
      </c>
      <c r="H461" s="114" t="s">
        <v>258</v>
      </c>
      <c r="I461" s="129" t="s">
        <v>515</v>
      </c>
      <c r="J461" s="114"/>
      <c r="K461" s="114"/>
      <c r="L461" s="114">
        <v>60</v>
      </c>
      <c r="M461" s="114" t="s">
        <v>230</v>
      </c>
    </row>
    <row r="462" spans="2:13" ht="30" customHeight="1">
      <c r="B462" s="129" t="s">
        <v>231</v>
      </c>
      <c r="C462" s="134" t="s">
        <v>1362</v>
      </c>
      <c r="D462" s="114" t="s">
        <v>233</v>
      </c>
      <c r="E462" s="114" t="s">
        <v>1363</v>
      </c>
      <c r="F462" s="129" t="s">
        <v>515</v>
      </c>
      <c r="G462" s="129" t="s">
        <v>228</v>
      </c>
      <c r="H462" s="129" t="s">
        <v>554</v>
      </c>
      <c r="I462" s="129" t="s">
        <v>515</v>
      </c>
      <c r="J462" s="114"/>
      <c r="K462" s="114"/>
      <c r="L462" s="114">
        <v>60</v>
      </c>
      <c r="M462" s="114" t="s">
        <v>230</v>
      </c>
    </row>
    <row r="463" spans="2:13" ht="30" customHeight="1">
      <c r="B463" s="129" t="s">
        <v>516</v>
      </c>
      <c r="C463" s="134" t="s">
        <v>1364</v>
      </c>
      <c r="D463" s="114" t="s">
        <v>465</v>
      </c>
      <c r="E463" s="114" t="s">
        <v>1365</v>
      </c>
      <c r="F463" s="129" t="s">
        <v>515</v>
      </c>
      <c r="G463" s="129" t="s">
        <v>228</v>
      </c>
      <c r="H463" s="129" t="s">
        <v>229</v>
      </c>
      <c r="I463" s="129" t="s">
        <v>515</v>
      </c>
      <c r="J463" s="114"/>
      <c r="K463" s="114"/>
      <c r="L463" s="114">
        <v>60</v>
      </c>
      <c r="M463" s="114" t="s">
        <v>230</v>
      </c>
    </row>
    <row r="464" spans="2:13" ht="30" customHeight="1">
      <c r="B464" s="129" t="s">
        <v>525</v>
      </c>
      <c r="C464" s="134" t="s">
        <v>1366</v>
      </c>
      <c r="D464" s="114" t="s">
        <v>459</v>
      </c>
      <c r="E464" s="114" t="s">
        <v>1367</v>
      </c>
      <c r="F464" s="129" t="s">
        <v>515</v>
      </c>
      <c r="G464" s="129" t="s">
        <v>228</v>
      </c>
      <c r="H464" s="129" t="s">
        <v>258</v>
      </c>
      <c r="I464" s="129" t="s">
        <v>515</v>
      </c>
      <c r="J464" s="114"/>
      <c r="K464" s="114"/>
      <c r="L464" s="114">
        <v>60</v>
      </c>
      <c r="M464" s="114" t="s">
        <v>230</v>
      </c>
    </row>
    <row r="465" spans="2:13" ht="30" customHeight="1">
      <c r="B465" s="129" t="s">
        <v>525</v>
      </c>
      <c r="C465" s="134" t="s">
        <v>1368</v>
      </c>
      <c r="D465" s="114" t="s">
        <v>465</v>
      </c>
      <c r="E465" s="114" t="s">
        <v>1369</v>
      </c>
      <c r="F465" s="129" t="s">
        <v>515</v>
      </c>
      <c r="G465" s="129" t="s">
        <v>228</v>
      </c>
      <c r="H465" s="129" t="s">
        <v>258</v>
      </c>
      <c r="I465" s="129" t="s">
        <v>515</v>
      </c>
      <c r="J465" s="114"/>
      <c r="K465" s="114"/>
      <c r="L465" s="114">
        <v>60</v>
      </c>
      <c r="M465" s="114" t="s">
        <v>230</v>
      </c>
    </row>
    <row r="466" spans="2:13" ht="30" customHeight="1">
      <c r="B466" s="129" t="s">
        <v>1319</v>
      </c>
      <c r="C466" s="134">
        <v>918594488</v>
      </c>
      <c r="D466" s="114" t="s">
        <v>1321</v>
      </c>
      <c r="E466" s="114" t="s">
        <v>834</v>
      </c>
      <c r="F466" s="129" t="s">
        <v>515</v>
      </c>
      <c r="G466" s="129" t="s">
        <v>228</v>
      </c>
      <c r="H466" s="129" t="s">
        <v>1323</v>
      </c>
      <c r="I466" s="129" t="s">
        <v>515</v>
      </c>
      <c r="J466" s="114"/>
      <c r="K466" s="114"/>
      <c r="L466" s="114">
        <v>60</v>
      </c>
      <c r="M466" s="114" t="s">
        <v>230</v>
      </c>
    </row>
    <row r="467" spans="2:13" ht="30" customHeight="1">
      <c r="B467" s="129" t="s">
        <v>521</v>
      </c>
      <c r="C467" s="134" t="s">
        <v>1370</v>
      </c>
      <c r="D467" s="114" t="s">
        <v>523</v>
      </c>
      <c r="E467" s="114" t="s">
        <v>1371</v>
      </c>
      <c r="F467" s="129" t="s">
        <v>515</v>
      </c>
      <c r="G467" s="129" t="s">
        <v>228</v>
      </c>
      <c r="H467" s="114" t="s">
        <v>258</v>
      </c>
      <c r="I467" s="129" t="s">
        <v>515</v>
      </c>
      <c r="J467" s="114"/>
      <c r="K467" s="114"/>
      <c r="L467" s="114">
        <v>60</v>
      </c>
      <c r="M467" s="114" t="s">
        <v>230</v>
      </c>
    </row>
    <row r="468" spans="2:13" ht="30" customHeight="1">
      <c r="B468" s="129" t="s">
        <v>530</v>
      </c>
      <c r="C468" s="134" t="s">
        <v>1372</v>
      </c>
      <c r="D468" s="114" t="s">
        <v>1183</v>
      </c>
      <c r="E468" s="114" t="s">
        <v>1373</v>
      </c>
      <c r="F468" s="129" t="s">
        <v>515</v>
      </c>
      <c r="G468" s="129" t="s">
        <v>228</v>
      </c>
      <c r="H468" s="114" t="s">
        <v>258</v>
      </c>
      <c r="I468" s="129" t="s">
        <v>515</v>
      </c>
      <c r="J468" s="114"/>
      <c r="K468" s="114"/>
      <c r="L468" s="114">
        <v>60</v>
      </c>
      <c r="M468" s="114" t="s">
        <v>230</v>
      </c>
    </row>
    <row r="469" spans="2:13" ht="30" customHeight="1">
      <c r="B469" s="129" t="s">
        <v>516</v>
      </c>
      <c r="C469" s="134" t="s">
        <v>1374</v>
      </c>
      <c r="D469" s="114" t="s">
        <v>459</v>
      </c>
      <c r="E469" s="114" t="s">
        <v>1375</v>
      </c>
      <c r="F469" s="129" t="s">
        <v>515</v>
      </c>
      <c r="G469" s="129" t="s">
        <v>228</v>
      </c>
      <c r="H469" s="129" t="s">
        <v>229</v>
      </c>
      <c r="I469" s="129" t="s">
        <v>515</v>
      </c>
      <c r="J469" s="114"/>
      <c r="K469" s="114"/>
      <c r="L469" s="114">
        <v>60</v>
      </c>
      <c r="M469" s="114" t="s">
        <v>230</v>
      </c>
    </row>
    <row r="470" spans="2:13" ht="30" customHeight="1">
      <c r="B470" s="129" t="s">
        <v>525</v>
      </c>
      <c r="C470" s="134" t="s">
        <v>1376</v>
      </c>
      <c r="D470" s="114" t="s">
        <v>465</v>
      </c>
      <c r="E470" s="114" t="s">
        <v>1377</v>
      </c>
      <c r="F470" s="129" t="s">
        <v>515</v>
      </c>
      <c r="G470" s="129" t="s">
        <v>228</v>
      </c>
      <c r="H470" s="129" t="s">
        <v>258</v>
      </c>
      <c r="I470" s="129" t="s">
        <v>515</v>
      </c>
      <c r="J470" s="114"/>
      <c r="K470" s="114"/>
      <c r="L470" s="114">
        <v>60</v>
      </c>
      <c r="M470" s="114" t="s">
        <v>230</v>
      </c>
    </row>
    <row r="471" spans="2:13" ht="30" customHeight="1">
      <c r="B471" s="129" t="s">
        <v>525</v>
      </c>
      <c r="C471" s="134" t="s">
        <v>1378</v>
      </c>
      <c r="D471" s="114" t="s">
        <v>459</v>
      </c>
      <c r="E471" s="114" t="s">
        <v>1379</v>
      </c>
      <c r="F471" s="129" t="s">
        <v>515</v>
      </c>
      <c r="G471" s="129" t="s">
        <v>228</v>
      </c>
      <c r="H471" s="129" t="s">
        <v>258</v>
      </c>
      <c r="I471" s="129" t="s">
        <v>515</v>
      </c>
      <c r="J471" s="114"/>
      <c r="K471" s="114"/>
      <c r="L471" s="114">
        <v>60</v>
      </c>
      <c r="M471" s="114" t="s">
        <v>230</v>
      </c>
    </row>
    <row r="472" spans="2:13" ht="30" customHeight="1">
      <c r="B472" s="129" t="s">
        <v>530</v>
      </c>
      <c r="C472" s="134" t="s">
        <v>1380</v>
      </c>
      <c r="D472" s="114" t="s">
        <v>1183</v>
      </c>
      <c r="E472" s="114" t="s">
        <v>1381</v>
      </c>
      <c r="F472" s="129" t="s">
        <v>515</v>
      </c>
      <c r="G472" s="129" t="s">
        <v>228</v>
      </c>
      <c r="H472" s="114" t="s">
        <v>258</v>
      </c>
      <c r="I472" s="129" t="s">
        <v>515</v>
      </c>
      <c r="J472" s="114"/>
      <c r="K472" s="114"/>
      <c r="L472" s="114">
        <v>60</v>
      </c>
      <c r="M472" s="114" t="s">
        <v>230</v>
      </c>
    </row>
    <row r="473" spans="2:13" ht="30" customHeight="1">
      <c r="B473" s="129" t="s">
        <v>521</v>
      </c>
      <c r="C473" s="134" t="s">
        <v>1382</v>
      </c>
      <c r="D473" s="114" t="s">
        <v>545</v>
      </c>
      <c r="E473" s="114" t="s">
        <v>1383</v>
      </c>
      <c r="F473" s="129" t="s">
        <v>515</v>
      </c>
      <c r="G473" s="129" t="s">
        <v>228</v>
      </c>
      <c r="H473" s="114" t="s">
        <v>258</v>
      </c>
      <c r="I473" s="129" t="s">
        <v>515</v>
      </c>
      <c r="J473" s="114"/>
      <c r="K473" s="114"/>
      <c r="L473" s="114">
        <v>60</v>
      </c>
      <c r="M473" s="114" t="s">
        <v>230</v>
      </c>
    </row>
    <row r="474" spans="2:13" ht="30" customHeight="1">
      <c r="B474" s="129" t="s">
        <v>516</v>
      </c>
      <c r="C474" s="134" t="s">
        <v>1384</v>
      </c>
      <c r="D474" s="114" t="s">
        <v>459</v>
      </c>
      <c r="E474" s="114" t="s">
        <v>1385</v>
      </c>
      <c r="F474" s="129" t="s">
        <v>515</v>
      </c>
      <c r="G474" s="129" t="s">
        <v>228</v>
      </c>
      <c r="H474" s="129" t="s">
        <v>229</v>
      </c>
      <c r="I474" s="129" t="s">
        <v>515</v>
      </c>
      <c r="J474" s="114"/>
      <c r="K474" s="114"/>
      <c r="L474" s="114">
        <v>60</v>
      </c>
      <c r="M474" s="114" t="s">
        <v>230</v>
      </c>
    </row>
    <row r="475" spans="2:13" ht="30" customHeight="1">
      <c r="B475" s="129" t="s">
        <v>458</v>
      </c>
      <c r="C475" s="134" t="s">
        <v>1386</v>
      </c>
      <c r="D475" s="114" t="s">
        <v>465</v>
      </c>
      <c r="E475" s="114" t="s">
        <v>1387</v>
      </c>
      <c r="F475" s="129" t="s">
        <v>515</v>
      </c>
      <c r="G475" s="129" t="s">
        <v>228</v>
      </c>
      <c r="H475" s="114" t="s">
        <v>258</v>
      </c>
      <c r="I475" s="129" t="s">
        <v>515</v>
      </c>
      <c r="J475" s="114"/>
      <c r="K475" s="114"/>
      <c r="L475" s="114">
        <v>60</v>
      </c>
      <c r="M475" s="114" t="s">
        <v>230</v>
      </c>
    </row>
    <row r="476" spans="2:13" ht="30" customHeight="1">
      <c r="B476" s="129" t="s">
        <v>458</v>
      </c>
      <c r="C476" s="134" t="s">
        <v>1388</v>
      </c>
      <c r="D476" s="114" t="s">
        <v>459</v>
      </c>
      <c r="E476" s="114" t="s">
        <v>1389</v>
      </c>
      <c r="F476" s="129" t="s">
        <v>515</v>
      </c>
      <c r="G476" s="129" t="s">
        <v>228</v>
      </c>
      <c r="H476" s="114" t="s">
        <v>258</v>
      </c>
      <c r="I476" s="129" t="s">
        <v>515</v>
      </c>
      <c r="J476" s="114"/>
      <c r="K476" s="114"/>
      <c r="L476" s="114">
        <v>60</v>
      </c>
      <c r="M476" s="114" t="s">
        <v>230</v>
      </c>
    </row>
    <row r="477" spans="2:13" ht="30" customHeight="1">
      <c r="B477" s="129" t="s">
        <v>525</v>
      </c>
      <c r="C477" s="134" t="s">
        <v>1390</v>
      </c>
      <c r="D477" s="114" t="s">
        <v>465</v>
      </c>
      <c r="E477" s="114" t="s">
        <v>1391</v>
      </c>
      <c r="F477" s="129" t="s">
        <v>515</v>
      </c>
      <c r="G477" s="129" t="s">
        <v>228</v>
      </c>
      <c r="H477" s="129" t="s">
        <v>258</v>
      </c>
      <c r="I477" s="129" t="s">
        <v>515</v>
      </c>
      <c r="J477" s="114"/>
      <c r="K477" s="114"/>
      <c r="L477" s="114">
        <v>60</v>
      </c>
      <c r="M477" s="114" t="s">
        <v>230</v>
      </c>
    </row>
    <row r="478" spans="2:13" ht="30" customHeight="1">
      <c r="B478" s="129" t="s">
        <v>525</v>
      </c>
      <c r="C478" s="134" t="s">
        <v>1392</v>
      </c>
      <c r="D478" s="114" t="s">
        <v>459</v>
      </c>
      <c r="E478" s="114" t="s">
        <v>1393</v>
      </c>
      <c r="F478" s="129" t="s">
        <v>515</v>
      </c>
      <c r="G478" s="129" t="s">
        <v>228</v>
      </c>
      <c r="H478" s="129" t="s">
        <v>258</v>
      </c>
      <c r="I478" s="129" t="s">
        <v>515</v>
      </c>
      <c r="J478" s="114"/>
      <c r="K478" s="114"/>
      <c r="L478" s="114">
        <v>60</v>
      </c>
      <c r="M478" s="114" t="s">
        <v>230</v>
      </c>
    </row>
    <row r="479" spans="2:13" ht="30" customHeight="1">
      <c r="B479" s="129" t="s">
        <v>516</v>
      </c>
      <c r="C479" s="134" t="s">
        <v>1394</v>
      </c>
      <c r="D479" s="114" t="s">
        <v>465</v>
      </c>
      <c r="E479" s="114" t="s">
        <v>1395</v>
      </c>
      <c r="F479" s="129" t="s">
        <v>515</v>
      </c>
      <c r="G479" s="129" t="s">
        <v>228</v>
      </c>
      <c r="H479" s="129" t="s">
        <v>229</v>
      </c>
      <c r="I479" s="129" t="s">
        <v>515</v>
      </c>
      <c r="J479" s="114"/>
      <c r="K479" s="114"/>
      <c r="L479" s="114">
        <v>60</v>
      </c>
      <c r="M479" s="114" t="s">
        <v>230</v>
      </c>
    </row>
    <row r="480" spans="2:13" ht="30" customHeight="1">
      <c r="B480" s="129" t="s">
        <v>516</v>
      </c>
      <c r="C480" s="134" t="s">
        <v>1396</v>
      </c>
      <c r="D480" s="114" t="s">
        <v>459</v>
      </c>
      <c r="E480" s="114" t="s">
        <v>1397</v>
      </c>
      <c r="F480" s="129" t="s">
        <v>515</v>
      </c>
      <c r="G480" s="129" t="s">
        <v>228</v>
      </c>
      <c r="H480" s="129" t="s">
        <v>229</v>
      </c>
      <c r="I480" s="129" t="s">
        <v>515</v>
      </c>
      <c r="J480" s="114"/>
      <c r="K480" s="114"/>
      <c r="L480" s="114">
        <v>60</v>
      </c>
      <c r="M480" s="114" t="s">
        <v>230</v>
      </c>
    </row>
    <row r="481" spans="2:13" ht="30" customHeight="1">
      <c r="B481" s="129" t="s">
        <v>231</v>
      </c>
      <c r="C481" s="134" t="s">
        <v>1398</v>
      </c>
      <c r="D481" s="114" t="s">
        <v>273</v>
      </c>
      <c r="E481" s="114" t="s">
        <v>514</v>
      </c>
      <c r="F481" s="129" t="s">
        <v>515</v>
      </c>
      <c r="G481" s="129" t="s">
        <v>228</v>
      </c>
      <c r="H481" s="129" t="s">
        <v>249</v>
      </c>
      <c r="I481" s="129" t="s">
        <v>515</v>
      </c>
      <c r="J481" s="114"/>
      <c r="K481" s="114"/>
      <c r="L481" s="114">
        <v>60</v>
      </c>
      <c r="M481" s="114" t="s">
        <v>230</v>
      </c>
    </row>
    <row r="482" spans="2:13" ht="30" customHeight="1">
      <c r="B482" s="129" t="s">
        <v>458</v>
      </c>
      <c r="C482" s="134" t="s">
        <v>1399</v>
      </c>
      <c r="D482" s="114" t="s">
        <v>459</v>
      </c>
      <c r="E482" s="114" t="s">
        <v>1400</v>
      </c>
      <c r="F482" s="129" t="s">
        <v>515</v>
      </c>
      <c r="G482" s="129" t="s">
        <v>228</v>
      </c>
      <c r="H482" s="114" t="s">
        <v>258</v>
      </c>
      <c r="I482" s="129" t="s">
        <v>515</v>
      </c>
      <c r="J482" s="114"/>
      <c r="K482" s="114"/>
      <c r="L482" s="114">
        <v>60</v>
      </c>
      <c r="M482" s="114" t="s">
        <v>230</v>
      </c>
    </row>
    <row r="483" spans="2:13" ht="30" customHeight="1">
      <c r="B483" s="129" t="s">
        <v>516</v>
      </c>
      <c r="C483" s="134" t="s">
        <v>1401</v>
      </c>
      <c r="D483" s="114" t="s">
        <v>465</v>
      </c>
      <c r="E483" s="114" t="s">
        <v>1089</v>
      </c>
      <c r="F483" s="129" t="s">
        <v>515</v>
      </c>
      <c r="G483" s="129" t="s">
        <v>228</v>
      </c>
      <c r="H483" s="129" t="s">
        <v>229</v>
      </c>
      <c r="I483" s="129" t="s">
        <v>515</v>
      </c>
      <c r="J483" s="114"/>
      <c r="K483" s="114"/>
      <c r="L483" s="114">
        <v>60</v>
      </c>
      <c r="M483" s="114" t="s">
        <v>230</v>
      </c>
    </row>
    <row r="484" spans="2:13" ht="30" customHeight="1">
      <c r="B484" s="129" t="s">
        <v>530</v>
      </c>
      <c r="C484" s="134" t="s">
        <v>1402</v>
      </c>
      <c r="D484" s="114" t="s">
        <v>1183</v>
      </c>
      <c r="E484" s="114" t="s">
        <v>1403</v>
      </c>
      <c r="F484" s="129" t="s">
        <v>515</v>
      </c>
      <c r="G484" s="129" t="s">
        <v>228</v>
      </c>
      <c r="H484" s="114" t="s">
        <v>258</v>
      </c>
      <c r="I484" s="129" t="s">
        <v>515</v>
      </c>
      <c r="J484" s="114"/>
      <c r="K484" s="114"/>
      <c r="L484" s="114">
        <v>60</v>
      </c>
      <c r="M484" s="114" t="s">
        <v>230</v>
      </c>
    </row>
    <row r="485" spans="2:13" ht="30" customHeight="1">
      <c r="B485" s="129" t="s">
        <v>458</v>
      </c>
      <c r="C485" s="134" t="s">
        <v>1404</v>
      </c>
      <c r="D485" s="114" t="s">
        <v>523</v>
      </c>
      <c r="E485" s="114" t="s">
        <v>1405</v>
      </c>
      <c r="F485" s="129" t="s">
        <v>515</v>
      </c>
      <c r="G485" s="129" t="s">
        <v>228</v>
      </c>
      <c r="H485" s="129" t="s">
        <v>258</v>
      </c>
      <c r="I485" s="129" t="s">
        <v>515</v>
      </c>
      <c r="J485" s="114"/>
      <c r="K485" s="114"/>
      <c r="L485" s="114">
        <v>60</v>
      </c>
      <c r="M485" s="114" t="s">
        <v>230</v>
      </c>
    </row>
    <row r="486" spans="2:13" ht="30" customHeight="1">
      <c r="B486" s="129" t="s">
        <v>525</v>
      </c>
      <c r="C486" s="134" t="s">
        <v>1406</v>
      </c>
      <c r="D486" s="114" t="s">
        <v>465</v>
      </c>
      <c r="E486" s="114" t="s">
        <v>1407</v>
      </c>
      <c r="F486" s="129" t="s">
        <v>515</v>
      </c>
      <c r="G486" s="129" t="s">
        <v>228</v>
      </c>
      <c r="H486" s="129" t="s">
        <v>258</v>
      </c>
      <c r="I486" s="129" t="s">
        <v>515</v>
      </c>
      <c r="J486" s="114"/>
      <c r="K486" s="114"/>
      <c r="L486" s="114">
        <v>60</v>
      </c>
      <c r="M486" s="114" t="s">
        <v>230</v>
      </c>
    </row>
    <row r="487" spans="2:13" ht="30" customHeight="1">
      <c r="B487" s="129" t="s">
        <v>555</v>
      </c>
      <c r="C487" s="134" t="s">
        <v>1408</v>
      </c>
      <c r="D487" s="114" t="s">
        <v>523</v>
      </c>
      <c r="E487" s="114" t="s">
        <v>1409</v>
      </c>
      <c r="F487" s="129" t="s">
        <v>515</v>
      </c>
      <c r="G487" s="129" t="s">
        <v>228</v>
      </c>
      <c r="H487" s="129" t="s">
        <v>258</v>
      </c>
      <c r="I487" s="129" t="s">
        <v>515</v>
      </c>
      <c r="J487" s="114"/>
      <c r="K487" s="114"/>
      <c r="L487" s="114">
        <v>60</v>
      </c>
      <c r="M487" s="114" t="s">
        <v>230</v>
      </c>
    </row>
    <row r="488" spans="2:13" ht="30" customHeight="1">
      <c r="B488" s="129" t="s">
        <v>521</v>
      </c>
      <c r="C488" s="134" t="s">
        <v>1410</v>
      </c>
      <c r="D488" s="114" t="s">
        <v>545</v>
      </c>
      <c r="E488" s="114" t="s">
        <v>1411</v>
      </c>
      <c r="F488" s="129" t="s">
        <v>515</v>
      </c>
      <c r="G488" s="129" t="s">
        <v>228</v>
      </c>
      <c r="H488" s="129" t="s">
        <v>258</v>
      </c>
      <c r="I488" s="129" t="s">
        <v>515</v>
      </c>
      <c r="J488" s="114"/>
      <c r="K488" s="114"/>
      <c r="L488" s="114">
        <v>60</v>
      </c>
      <c r="M488" s="114" t="s">
        <v>230</v>
      </c>
    </row>
    <row r="489" spans="2:13" ht="30" customHeight="1">
      <c r="B489" s="129" t="s">
        <v>521</v>
      </c>
      <c r="C489" s="134" t="s">
        <v>1412</v>
      </c>
      <c r="D489" s="114" t="s">
        <v>523</v>
      </c>
      <c r="E489" s="114" t="s">
        <v>1413</v>
      </c>
      <c r="F489" s="129" t="s">
        <v>515</v>
      </c>
      <c r="G489" s="129" t="s">
        <v>228</v>
      </c>
      <c r="H489" s="129" t="s">
        <v>258</v>
      </c>
      <c r="I489" s="129" t="s">
        <v>515</v>
      </c>
      <c r="J489" s="114"/>
      <c r="K489" s="114"/>
      <c r="L489" s="114">
        <v>60</v>
      </c>
      <c r="M489" s="114" t="s">
        <v>230</v>
      </c>
    </row>
    <row r="490" spans="2:13" ht="30" customHeight="1">
      <c r="B490" s="129" t="s">
        <v>458</v>
      </c>
      <c r="C490" s="134" t="s">
        <v>1414</v>
      </c>
      <c r="D490" s="114" t="s">
        <v>465</v>
      </c>
      <c r="E490" s="114" t="s">
        <v>1415</v>
      </c>
      <c r="F490" s="129" t="s">
        <v>515</v>
      </c>
      <c r="G490" s="129" t="s">
        <v>228</v>
      </c>
      <c r="H490" s="129" t="s">
        <v>258</v>
      </c>
      <c r="I490" s="129" t="s">
        <v>515</v>
      </c>
      <c r="J490" s="114"/>
      <c r="K490" s="114"/>
      <c r="L490" s="114">
        <v>60</v>
      </c>
      <c r="M490" s="114" t="s">
        <v>230</v>
      </c>
    </row>
    <row r="491" spans="2:13" ht="30" customHeight="1">
      <c r="B491" s="129" t="s">
        <v>458</v>
      </c>
      <c r="C491" s="134" t="s">
        <v>1416</v>
      </c>
      <c r="D491" s="114" t="s">
        <v>459</v>
      </c>
      <c r="E491" s="114" t="s">
        <v>1417</v>
      </c>
      <c r="F491" s="129" t="s">
        <v>515</v>
      </c>
      <c r="G491" s="129" t="s">
        <v>228</v>
      </c>
      <c r="H491" s="129" t="s">
        <v>258</v>
      </c>
      <c r="I491" s="129" t="s">
        <v>515</v>
      </c>
      <c r="J491" s="114"/>
      <c r="K491" s="114"/>
      <c r="L491" s="114">
        <v>60</v>
      </c>
      <c r="M491" s="114" t="s">
        <v>230</v>
      </c>
    </row>
    <row r="492" spans="2:13" ht="30" customHeight="1">
      <c r="B492" s="129" t="s">
        <v>458</v>
      </c>
      <c r="C492" s="134" t="s">
        <v>1418</v>
      </c>
      <c r="D492" s="114" t="s">
        <v>465</v>
      </c>
      <c r="E492" s="114" t="s">
        <v>1419</v>
      </c>
      <c r="F492" s="129" t="s">
        <v>515</v>
      </c>
      <c r="G492" s="129" t="s">
        <v>228</v>
      </c>
      <c r="H492" s="129" t="s">
        <v>258</v>
      </c>
      <c r="I492" s="129" t="s">
        <v>515</v>
      </c>
      <c r="J492" s="114"/>
      <c r="K492" s="114"/>
      <c r="L492" s="114">
        <v>60</v>
      </c>
      <c r="M492" s="114" t="s">
        <v>230</v>
      </c>
    </row>
    <row r="493" spans="2:13" ht="30" customHeight="1">
      <c r="B493" s="129" t="s">
        <v>516</v>
      </c>
      <c r="C493" s="134" t="s">
        <v>1420</v>
      </c>
      <c r="D493" s="114" t="s">
        <v>459</v>
      </c>
      <c r="E493" s="114" t="s">
        <v>1421</v>
      </c>
      <c r="F493" s="129" t="s">
        <v>515</v>
      </c>
      <c r="G493" s="129" t="s">
        <v>228</v>
      </c>
      <c r="H493" s="129" t="s">
        <v>229</v>
      </c>
      <c r="I493" s="129" t="s">
        <v>515</v>
      </c>
      <c r="J493" s="114"/>
      <c r="K493" s="114"/>
      <c r="L493" s="114">
        <v>60</v>
      </c>
      <c r="M493" s="114" t="s">
        <v>230</v>
      </c>
    </row>
    <row r="494" spans="2:13" ht="30" customHeight="1">
      <c r="B494" s="129" t="s">
        <v>516</v>
      </c>
      <c r="C494" s="134" t="s">
        <v>1422</v>
      </c>
      <c r="D494" s="114" t="s">
        <v>465</v>
      </c>
      <c r="E494" s="114" t="s">
        <v>881</v>
      </c>
      <c r="F494" s="129" t="s">
        <v>515</v>
      </c>
      <c r="G494" s="129" t="s">
        <v>228</v>
      </c>
      <c r="H494" s="129" t="s">
        <v>229</v>
      </c>
      <c r="I494" s="129" t="s">
        <v>515</v>
      </c>
      <c r="J494" s="114"/>
      <c r="K494" s="114"/>
      <c r="L494" s="114">
        <v>60</v>
      </c>
      <c r="M494" s="114" t="s">
        <v>230</v>
      </c>
    </row>
    <row r="495" spans="2:13" ht="30" customHeight="1">
      <c r="B495" s="129" t="s">
        <v>525</v>
      </c>
      <c r="C495" s="134" t="s">
        <v>1423</v>
      </c>
      <c r="D495" s="114" t="s">
        <v>459</v>
      </c>
      <c r="E495" s="114" t="s">
        <v>1424</v>
      </c>
      <c r="F495" s="129" t="s">
        <v>515</v>
      </c>
      <c r="G495" s="129" t="s">
        <v>228</v>
      </c>
      <c r="H495" s="129" t="s">
        <v>258</v>
      </c>
      <c r="I495" s="129" t="s">
        <v>515</v>
      </c>
      <c r="J495" s="114"/>
      <c r="K495" s="114"/>
      <c r="L495" s="114">
        <v>60</v>
      </c>
      <c r="M495" s="114" t="s">
        <v>230</v>
      </c>
    </row>
    <row r="496" spans="2:13" ht="30" customHeight="1">
      <c r="B496" s="129" t="s">
        <v>525</v>
      </c>
      <c r="C496" s="134" t="s">
        <v>1425</v>
      </c>
      <c r="D496" s="114" t="s">
        <v>465</v>
      </c>
      <c r="E496" s="114" t="s">
        <v>1426</v>
      </c>
      <c r="F496" s="129" t="s">
        <v>515</v>
      </c>
      <c r="G496" s="129" t="s">
        <v>228</v>
      </c>
      <c r="H496" s="129" t="s">
        <v>258</v>
      </c>
      <c r="I496" s="129" t="s">
        <v>515</v>
      </c>
      <c r="J496" s="114"/>
      <c r="K496" s="114"/>
      <c r="L496" s="114">
        <v>60</v>
      </c>
      <c r="M496" s="114" t="s">
        <v>230</v>
      </c>
    </row>
    <row r="497" spans="2:13" ht="30" customHeight="1">
      <c r="B497" s="129" t="s">
        <v>231</v>
      </c>
      <c r="C497" s="134" t="s">
        <v>1427</v>
      </c>
      <c r="D497" s="114" t="s">
        <v>233</v>
      </c>
      <c r="E497" s="114" t="s">
        <v>813</v>
      </c>
      <c r="F497" s="129" t="s">
        <v>515</v>
      </c>
      <c r="G497" s="129" t="s">
        <v>228</v>
      </c>
      <c r="H497" s="129" t="s">
        <v>554</v>
      </c>
      <c r="I497" s="129" t="s">
        <v>515</v>
      </c>
      <c r="J497" s="114"/>
      <c r="K497" s="114"/>
      <c r="L497" s="114">
        <v>60</v>
      </c>
      <c r="M497" s="114" t="s">
        <v>230</v>
      </c>
    </row>
    <row r="498" spans="2:13" ht="30" customHeight="1">
      <c r="B498" s="129" t="s">
        <v>525</v>
      </c>
      <c r="C498" s="134" t="s">
        <v>1428</v>
      </c>
      <c r="D498" s="114" t="s">
        <v>465</v>
      </c>
      <c r="E498" s="114" t="s">
        <v>618</v>
      </c>
      <c r="F498" s="129" t="s">
        <v>515</v>
      </c>
      <c r="G498" s="129" t="s">
        <v>228</v>
      </c>
      <c r="H498" s="129" t="s">
        <v>258</v>
      </c>
      <c r="I498" s="129" t="s">
        <v>515</v>
      </c>
      <c r="J498" s="114"/>
      <c r="K498" s="114"/>
      <c r="L498" s="114">
        <v>60</v>
      </c>
      <c r="M498" s="114" t="s">
        <v>230</v>
      </c>
    </row>
    <row r="499" spans="2:13" ht="30" customHeight="1">
      <c r="B499" s="129" t="s">
        <v>231</v>
      </c>
      <c r="C499" s="134" t="s">
        <v>1429</v>
      </c>
      <c r="D499" s="114" t="s">
        <v>273</v>
      </c>
      <c r="E499" s="114" t="s">
        <v>1430</v>
      </c>
      <c r="F499" s="129" t="s">
        <v>515</v>
      </c>
      <c r="G499" s="129" t="s">
        <v>228</v>
      </c>
      <c r="H499" s="129" t="s">
        <v>249</v>
      </c>
      <c r="I499" s="129" t="s">
        <v>515</v>
      </c>
      <c r="J499" s="114"/>
      <c r="K499" s="114"/>
      <c r="L499" s="114">
        <v>60</v>
      </c>
      <c r="M499" s="114" t="s">
        <v>230</v>
      </c>
    </row>
    <row r="500" spans="2:13" ht="30" customHeight="1">
      <c r="B500" s="129" t="s">
        <v>525</v>
      </c>
      <c r="C500" s="134" t="s">
        <v>1431</v>
      </c>
      <c r="D500" s="114" t="s">
        <v>459</v>
      </c>
      <c r="E500" s="114" t="s">
        <v>1092</v>
      </c>
      <c r="F500" s="129" t="s">
        <v>515</v>
      </c>
      <c r="G500" s="129" t="s">
        <v>228</v>
      </c>
      <c r="H500" s="129" t="s">
        <v>258</v>
      </c>
      <c r="I500" s="129" t="s">
        <v>515</v>
      </c>
      <c r="J500" s="114"/>
      <c r="K500" s="114"/>
      <c r="L500" s="114">
        <v>60</v>
      </c>
      <c r="M500" s="114" t="s">
        <v>230</v>
      </c>
    </row>
    <row r="501" spans="2:13" ht="30" customHeight="1">
      <c r="B501" s="129" t="s">
        <v>525</v>
      </c>
      <c r="C501" s="134" t="s">
        <v>1432</v>
      </c>
      <c r="D501" s="114" t="s">
        <v>459</v>
      </c>
      <c r="E501" s="114" t="s">
        <v>825</v>
      </c>
      <c r="F501" s="129" t="s">
        <v>515</v>
      </c>
      <c r="G501" s="129" t="s">
        <v>228</v>
      </c>
      <c r="H501" s="129" t="s">
        <v>258</v>
      </c>
      <c r="I501" s="129" t="s">
        <v>515</v>
      </c>
      <c r="J501" s="114"/>
      <c r="K501" s="114"/>
      <c r="L501" s="114">
        <v>60</v>
      </c>
      <c r="M501" s="114" t="s">
        <v>230</v>
      </c>
    </row>
    <row r="502" spans="2:13" ht="30" customHeight="1">
      <c r="B502" s="129" t="s">
        <v>525</v>
      </c>
      <c r="C502" s="134" t="s">
        <v>1433</v>
      </c>
      <c r="D502" s="114" t="s">
        <v>465</v>
      </c>
      <c r="E502" s="114" t="s">
        <v>1434</v>
      </c>
      <c r="F502" s="129" t="s">
        <v>515</v>
      </c>
      <c r="G502" s="129" t="s">
        <v>228</v>
      </c>
      <c r="H502" s="129" t="s">
        <v>258</v>
      </c>
      <c r="I502" s="129" t="s">
        <v>515</v>
      </c>
      <c r="J502" s="114"/>
      <c r="K502" s="114"/>
      <c r="L502" s="114">
        <v>60</v>
      </c>
      <c r="M502" s="114" t="s">
        <v>230</v>
      </c>
    </row>
    <row r="503" spans="2:13" ht="30" customHeight="1">
      <c r="B503" s="129" t="s">
        <v>458</v>
      </c>
      <c r="C503" s="134" t="s">
        <v>1435</v>
      </c>
      <c r="D503" s="114" t="s">
        <v>459</v>
      </c>
      <c r="E503" s="114" t="s">
        <v>1436</v>
      </c>
      <c r="F503" s="129" t="s">
        <v>515</v>
      </c>
      <c r="G503" s="129" t="s">
        <v>228</v>
      </c>
      <c r="H503" s="129" t="s">
        <v>258</v>
      </c>
      <c r="I503" s="129" t="s">
        <v>515</v>
      </c>
      <c r="J503" s="114"/>
      <c r="K503" s="114"/>
      <c r="L503" s="114">
        <v>60</v>
      </c>
      <c r="M503" s="114" t="s">
        <v>230</v>
      </c>
    </row>
    <row r="504" spans="2:13" ht="30" customHeight="1">
      <c r="B504" s="129" t="s">
        <v>458</v>
      </c>
      <c r="C504" s="134" t="s">
        <v>1437</v>
      </c>
      <c r="D504" s="114" t="s">
        <v>465</v>
      </c>
      <c r="E504" s="114" t="s">
        <v>493</v>
      </c>
      <c r="F504" s="129" t="s">
        <v>515</v>
      </c>
      <c r="G504" s="129" t="s">
        <v>228</v>
      </c>
      <c r="H504" s="129" t="s">
        <v>258</v>
      </c>
      <c r="I504" s="129" t="s">
        <v>515</v>
      </c>
      <c r="J504" s="114"/>
      <c r="K504" s="114"/>
      <c r="L504" s="114">
        <v>60</v>
      </c>
      <c r="M504" s="114" t="s">
        <v>230</v>
      </c>
    </row>
    <row r="505" spans="2:13" ht="30" customHeight="1">
      <c r="B505" s="129" t="s">
        <v>458</v>
      </c>
      <c r="C505" s="134" t="s">
        <v>1438</v>
      </c>
      <c r="D505" s="114" t="s">
        <v>459</v>
      </c>
      <c r="E505" s="114" t="s">
        <v>1439</v>
      </c>
      <c r="F505" s="129" t="s">
        <v>515</v>
      </c>
      <c r="G505" s="129" t="s">
        <v>228</v>
      </c>
      <c r="H505" s="129" t="s">
        <v>258</v>
      </c>
      <c r="I505" s="129" t="s">
        <v>515</v>
      </c>
      <c r="J505" s="114"/>
      <c r="K505" s="114"/>
      <c r="L505" s="114">
        <v>60</v>
      </c>
      <c r="M505" s="114" t="s">
        <v>230</v>
      </c>
    </row>
    <row r="506" spans="2:13" ht="30" customHeight="1">
      <c r="B506" s="129" t="s">
        <v>231</v>
      </c>
      <c r="C506" s="134" t="s">
        <v>1440</v>
      </c>
      <c r="D506" s="114" t="s">
        <v>233</v>
      </c>
      <c r="E506" s="114" t="s">
        <v>1441</v>
      </c>
      <c r="F506" s="129" t="s">
        <v>515</v>
      </c>
      <c r="G506" s="129" t="s">
        <v>228</v>
      </c>
      <c r="H506" s="129" t="s">
        <v>554</v>
      </c>
      <c r="I506" s="129" t="s">
        <v>515</v>
      </c>
      <c r="J506" s="114"/>
      <c r="K506" s="114"/>
      <c r="L506" s="114">
        <v>60</v>
      </c>
      <c r="M506" s="114" t="s">
        <v>230</v>
      </c>
    </row>
    <row r="507" spans="2:13" ht="30" customHeight="1">
      <c r="B507" s="129" t="s">
        <v>521</v>
      </c>
      <c r="C507" s="134" t="s">
        <v>1442</v>
      </c>
      <c r="D507" s="114" t="s">
        <v>545</v>
      </c>
      <c r="E507" s="114" t="s">
        <v>1443</v>
      </c>
      <c r="F507" s="129" t="s">
        <v>515</v>
      </c>
      <c r="G507" s="129" t="s">
        <v>228</v>
      </c>
      <c r="H507" s="129" t="s">
        <v>258</v>
      </c>
      <c r="I507" s="129" t="s">
        <v>515</v>
      </c>
      <c r="J507" s="114"/>
      <c r="K507" s="114"/>
      <c r="L507" s="114">
        <v>60</v>
      </c>
      <c r="M507" s="114" t="s">
        <v>230</v>
      </c>
    </row>
    <row r="508" spans="2:13" ht="30" customHeight="1">
      <c r="B508" s="129" t="s">
        <v>555</v>
      </c>
      <c r="C508" s="134" t="s">
        <v>1444</v>
      </c>
      <c r="D508" s="114" t="s">
        <v>523</v>
      </c>
      <c r="E508" s="114" t="s">
        <v>1445</v>
      </c>
      <c r="F508" s="129" t="s">
        <v>515</v>
      </c>
      <c r="G508" s="129" t="s">
        <v>228</v>
      </c>
      <c r="H508" s="129" t="s">
        <v>258</v>
      </c>
      <c r="I508" s="129" t="s">
        <v>515</v>
      </c>
      <c r="J508" s="114"/>
      <c r="K508" s="114"/>
      <c r="L508" s="114">
        <v>60</v>
      </c>
      <c r="M508" s="114" t="s">
        <v>230</v>
      </c>
    </row>
    <row r="509" spans="2:13" ht="30" customHeight="1">
      <c r="B509" s="129" t="s">
        <v>516</v>
      </c>
      <c r="C509" s="134" t="s">
        <v>1446</v>
      </c>
      <c r="D509" s="114" t="s">
        <v>465</v>
      </c>
      <c r="E509" s="114" t="s">
        <v>1447</v>
      </c>
      <c r="F509" s="129" t="s">
        <v>515</v>
      </c>
      <c r="G509" s="129" t="s">
        <v>228</v>
      </c>
      <c r="H509" s="129" t="s">
        <v>229</v>
      </c>
      <c r="I509" s="129" t="s">
        <v>515</v>
      </c>
      <c r="J509" s="114"/>
      <c r="K509" s="114"/>
      <c r="L509" s="114">
        <v>60</v>
      </c>
      <c r="M509" s="114" t="s">
        <v>230</v>
      </c>
    </row>
    <row r="510" spans="2:13" ht="30" customHeight="1">
      <c r="B510" s="129" t="s">
        <v>231</v>
      </c>
      <c r="C510" s="134" t="s">
        <v>1448</v>
      </c>
      <c r="D510" s="114" t="s">
        <v>273</v>
      </c>
      <c r="E510" s="114" t="s">
        <v>1449</v>
      </c>
      <c r="F510" s="129" t="s">
        <v>515</v>
      </c>
      <c r="G510" s="129" t="s">
        <v>228</v>
      </c>
      <c r="H510" s="129" t="s">
        <v>249</v>
      </c>
      <c r="I510" s="129" t="s">
        <v>515</v>
      </c>
      <c r="J510" s="114"/>
      <c r="K510" s="114"/>
      <c r="L510" s="114">
        <v>60</v>
      </c>
      <c r="M510" s="114" t="s">
        <v>230</v>
      </c>
    </row>
    <row r="511" spans="2:13" ht="30" customHeight="1">
      <c r="B511" s="129" t="s">
        <v>458</v>
      </c>
      <c r="C511" s="134" t="s">
        <v>1450</v>
      </c>
      <c r="D511" s="114" t="s">
        <v>465</v>
      </c>
      <c r="E511" s="114" t="s">
        <v>1451</v>
      </c>
      <c r="F511" s="129" t="s">
        <v>515</v>
      </c>
      <c r="G511" s="129" t="s">
        <v>228</v>
      </c>
      <c r="H511" s="129" t="s">
        <v>258</v>
      </c>
      <c r="I511" s="129" t="s">
        <v>515</v>
      </c>
      <c r="J511" s="114"/>
      <c r="K511" s="114"/>
      <c r="L511" s="114">
        <v>60</v>
      </c>
      <c r="M511" s="114" t="s">
        <v>230</v>
      </c>
    </row>
    <row r="512" spans="2:13" ht="30" customHeight="1">
      <c r="B512" s="129" t="s">
        <v>521</v>
      </c>
      <c r="C512" s="134" t="s">
        <v>1452</v>
      </c>
      <c r="D512" s="114" t="s">
        <v>545</v>
      </c>
      <c r="E512" s="114" t="s">
        <v>626</v>
      </c>
      <c r="F512" s="129" t="s">
        <v>515</v>
      </c>
      <c r="G512" s="129" t="s">
        <v>228</v>
      </c>
      <c r="H512" s="129" t="s">
        <v>258</v>
      </c>
      <c r="I512" s="129" t="s">
        <v>515</v>
      </c>
      <c r="J512" s="114"/>
      <c r="K512" s="114"/>
      <c r="L512" s="114">
        <v>60</v>
      </c>
      <c r="M512" s="114" t="s">
        <v>230</v>
      </c>
    </row>
    <row r="513" spans="2:13" ht="30" customHeight="1">
      <c r="B513" s="129" t="s">
        <v>458</v>
      </c>
      <c r="C513" s="134" t="s">
        <v>1453</v>
      </c>
      <c r="D513" s="114" t="s">
        <v>459</v>
      </c>
      <c r="E513" s="114" t="s">
        <v>1454</v>
      </c>
      <c r="F513" s="129" t="s">
        <v>515</v>
      </c>
      <c r="G513" s="129" t="s">
        <v>228</v>
      </c>
      <c r="H513" s="129" t="s">
        <v>258</v>
      </c>
      <c r="I513" s="129" t="s">
        <v>515</v>
      </c>
      <c r="J513" s="114"/>
      <c r="K513" s="114"/>
      <c r="L513" s="114">
        <v>60</v>
      </c>
      <c r="M513" s="114" t="s">
        <v>230</v>
      </c>
    </row>
    <row r="514" spans="2:13" ht="30" customHeight="1">
      <c r="B514" s="129" t="s">
        <v>530</v>
      </c>
      <c r="C514" s="134" t="s">
        <v>1455</v>
      </c>
      <c r="D514" s="114" t="s">
        <v>1183</v>
      </c>
      <c r="E514" s="114" t="s">
        <v>1456</v>
      </c>
      <c r="F514" s="129" t="s">
        <v>515</v>
      </c>
      <c r="G514" s="129" t="s">
        <v>228</v>
      </c>
      <c r="H514" s="129" t="s">
        <v>258</v>
      </c>
      <c r="I514" s="129" t="s">
        <v>515</v>
      </c>
      <c r="J514" s="114"/>
      <c r="K514" s="114"/>
      <c r="L514" s="114">
        <v>60</v>
      </c>
      <c r="M514" s="114" t="s">
        <v>230</v>
      </c>
    </row>
    <row r="515" spans="2:13" ht="30" customHeight="1">
      <c r="B515" s="129" t="s">
        <v>231</v>
      </c>
      <c r="C515" s="134" t="s">
        <v>1457</v>
      </c>
      <c r="D515" s="114" t="s">
        <v>233</v>
      </c>
      <c r="E515" s="114" t="s">
        <v>1458</v>
      </c>
      <c r="F515" s="129" t="s">
        <v>515</v>
      </c>
      <c r="G515" s="129" t="s">
        <v>228</v>
      </c>
      <c r="H515" s="129" t="s">
        <v>554</v>
      </c>
      <c r="I515" s="129" t="s">
        <v>515</v>
      </c>
      <c r="J515" s="114"/>
      <c r="K515" s="114"/>
      <c r="L515" s="114">
        <v>60</v>
      </c>
      <c r="M515" s="114" t="s">
        <v>230</v>
      </c>
    </row>
    <row r="516" spans="2:13" ht="30" customHeight="1">
      <c r="B516" s="129" t="s">
        <v>525</v>
      </c>
      <c r="C516" s="134" t="s">
        <v>1459</v>
      </c>
      <c r="D516" s="114" t="s">
        <v>459</v>
      </c>
      <c r="E516" s="114" t="s">
        <v>1460</v>
      </c>
      <c r="F516" s="129" t="s">
        <v>515</v>
      </c>
      <c r="G516" s="129" t="s">
        <v>228</v>
      </c>
      <c r="H516" s="129" t="s">
        <v>258</v>
      </c>
      <c r="I516" s="129" t="s">
        <v>515</v>
      </c>
      <c r="J516" s="114"/>
      <c r="K516" s="114"/>
      <c r="L516" s="114">
        <v>60</v>
      </c>
      <c r="M516" s="114" t="s">
        <v>230</v>
      </c>
    </row>
    <row r="517" spans="2:13" ht="30" customHeight="1">
      <c r="B517" s="129" t="s">
        <v>525</v>
      </c>
      <c r="C517" s="134" t="s">
        <v>1461</v>
      </c>
      <c r="D517" s="114" t="s">
        <v>465</v>
      </c>
      <c r="E517" s="114" t="s">
        <v>1462</v>
      </c>
      <c r="F517" s="129" t="s">
        <v>515</v>
      </c>
      <c r="G517" s="129" t="s">
        <v>228</v>
      </c>
      <c r="H517" s="129" t="s">
        <v>258</v>
      </c>
      <c r="I517" s="129" t="s">
        <v>515</v>
      </c>
      <c r="J517" s="114"/>
      <c r="K517" s="114"/>
      <c r="L517" s="114">
        <v>60</v>
      </c>
      <c r="M517" s="114" t="s">
        <v>230</v>
      </c>
    </row>
    <row r="518" spans="2:13" ht="30" customHeight="1">
      <c r="B518" s="129" t="s">
        <v>521</v>
      </c>
      <c r="C518" s="134" t="s">
        <v>1463</v>
      </c>
      <c r="D518" s="114" t="s">
        <v>545</v>
      </c>
      <c r="E518" s="114" t="s">
        <v>1464</v>
      </c>
      <c r="F518" s="129" t="s">
        <v>515</v>
      </c>
      <c r="G518" s="129" t="s">
        <v>228</v>
      </c>
      <c r="H518" s="129" t="s">
        <v>258</v>
      </c>
      <c r="I518" s="129" t="s">
        <v>515</v>
      </c>
      <c r="J518" s="114"/>
      <c r="K518" s="114"/>
      <c r="L518" s="114">
        <v>60</v>
      </c>
      <c r="M518" s="114" t="s">
        <v>230</v>
      </c>
    </row>
    <row r="519" spans="2:13" ht="30" customHeight="1">
      <c r="B519" s="114" t="s">
        <v>564</v>
      </c>
      <c r="C519" s="134" t="s">
        <v>1465</v>
      </c>
      <c r="D519" s="114" t="s">
        <v>566</v>
      </c>
      <c r="E519" s="114" t="s">
        <v>1466</v>
      </c>
      <c r="F519" s="129" t="s">
        <v>515</v>
      </c>
      <c r="G519" s="129" t="s">
        <v>228</v>
      </c>
      <c r="H519" s="129" t="s">
        <v>258</v>
      </c>
      <c r="I519" s="129" t="s">
        <v>515</v>
      </c>
      <c r="J519" s="114"/>
      <c r="K519" s="114"/>
      <c r="L519" s="114">
        <v>60</v>
      </c>
      <c r="M519" s="114" t="s">
        <v>230</v>
      </c>
    </row>
    <row r="520" spans="2:13" ht="30" customHeight="1">
      <c r="B520" s="129" t="s">
        <v>231</v>
      </c>
      <c r="C520" s="134" t="s">
        <v>1467</v>
      </c>
      <c r="D520" s="114" t="s">
        <v>233</v>
      </c>
      <c r="E520" s="114" t="s">
        <v>488</v>
      </c>
      <c r="F520" s="129" t="s">
        <v>515</v>
      </c>
      <c r="G520" s="129" t="s">
        <v>228</v>
      </c>
      <c r="H520" s="129" t="s">
        <v>554</v>
      </c>
      <c r="I520" s="129" t="s">
        <v>515</v>
      </c>
      <c r="J520" s="114"/>
      <c r="K520" s="114"/>
      <c r="L520" s="114">
        <v>60</v>
      </c>
      <c r="M520" s="114" t="s">
        <v>230</v>
      </c>
    </row>
    <row r="521" spans="2:13" ht="30" customHeight="1">
      <c r="B521" s="129" t="s">
        <v>516</v>
      </c>
      <c r="C521" s="134" t="s">
        <v>1468</v>
      </c>
      <c r="D521" s="114" t="s">
        <v>459</v>
      </c>
      <c r="E521" s="114" t="s">
        <v>1469</v>
      </c>
      <c r="F521" s="129" t="s">
        <v>515</v>
      </c>
      <c r="G521" s="129" t="s">
        <v>228</v>
      </c>
      <c r="H521" s="129" t="s">
        <v>229</v>
      </c>
      <c r="I521" s="129" t="s">
        <v>515</v>
      </c>
      <c r="J521" s="114"/>
      <c r="K521" s="114"/>
      <c r="L521" s="114">
        <v>60</v>
      </c>
      <c r="M521" s="114" t="s">
        <v>230</v>
      </c>
    </row>
    <row r="522" spans="2:13" ht="30" customHeight="1">
      <c r="B522" s="129" t="s">
        <v>516</v>
      </c>
      <c r="C522" s="134" t="s">
        <v>1470</v>
      </c>
      <c r="D522" s="114" t="s">
        <v>465</v>
      </c>
      <c r="E522" s="114" t="s">
        <v>1471</v>
      </c>
      <c r="F522" s="129" t="s">
        <v>515</v>
      </c>
      <c r="G522" s="129" t="s">
        <v>228</v>
      </c>
      <c r="H522" s="129" t="s">
        <v>229</v>
      </c>
      <c r="I522" s="129" t="s">
        <v>515</v>
      </c>
      <c r="J522" s="114"/>
      <c r="K522" s="114"/>
      <c r="L522" s="114">
        <v>60</v>
      </c>
      <c r="M522" s="114" t="s">
        <v>230</v>
      </c>
    </row>
    <row r="523" spans="2:13" ht="30" customHeight="1">
      <c r="B523" s="114" t="s">
        <v>652</v>
      </c>
      <c r="C523" s="134" t="s">
        <v>1472</v>
      </c>
      <c r="D523" s="114" t="s">
        <v>1473</v>
      </c>
      <c r="E523" s="114" t="s">
        <v>1474</v>
      </c>
      <c r="F523" s="129" t="s">
        <v>515</v>
      </c>
      <c r="G523" s="129" t="s">
        <v>228</v>
      </c>
      <c r="H523" s="129" t="s">
        <v>258</v>
      </c>
      <c r="I523" s="129" t="s">
        <v>515</v>
      </c>
      <c r="J523" s="114"/>
      <c r="K523" s="114"/>
      <c r="L523" s="114">
        <v>60</v>
      </c>
      <c r="M523" s="114" t="s">
        <v>230</v>
      </c>
    </row>
    <row r="524" spans="2:13" ht="30" customHeight="1">
      <c r="B524" s="129" t="s">
        <v>521</v>
      </c>
      <c r="C524" s="134" t="s">
        <v>1475</v>
      </c>
      <c r="D524" s="114" t="s">
        <v>523</v>
      </c>
      <c r="E524" s="114" t="s">
        <v>624</v>
      </c>
      <c r="F524" s="129" t="s">
        <v>515</v>
      </c>
      <c r="G524" s="129" t="s">
        <v>228</v>
      </c>
      <c r="H524" s="129" t="s">
        <v>258</v>
      </c>
      <c r="I524" s="129" t="s">
        <v>515</v>
      </c>
      <c r="J524" s="114"/>
      <c r="K524" s="114"/>
      <c r="L524" s="114">
        <v>60</v>
      </c>
      <c r="M524" s="114" t="s">
        <v>230</v>
      </c>
    </row>
    <row r="525" spans="2:13" ht="30" customHeight="1">
      <c r="B525" s="129" t="s">
        <v>458</v>
      </c>
      <c r="C525" s="134" t="s">
        <v>1476</v>
      </c>
      <c r="D525" s="114" t="s">
        <v>459</v>
      </c>
      <c r="E525" s="114" t="s">
        <v>1477</v>
      </c>
      <c r="F525" s="129" t="s">
        <v>515</v>
      </c>
      <c r="G525" s="129" t="s">
        <v>228</v>
      </c>
      <c r="H525" s="129" t="s">
        <v>258</v>
      </c>
      <c r="I525" s="129" t="s">
        <v>515</v>
      </c>
      <c r="J525" s="114"/>
      <c r="K525" s="114"/>
      <c r="L525" s="114">
        <v>60</v>
      </c>
      <c r="M525" s="114" t="s">
        <v>230</v>
      </c>
    </row>
    <row r="526" spans="2:13" ht="30" customHeight="1">
      <c r="B526" s="129" t="s">
        <v>458</v>
      </c>
      <c r="C526" s="134" t="s">
        <v>1478</v>
      </c>
      <c r="D526" s="114" t="s">
        <v>465</v>
      </c>
      <c r="E526" s="114" t="s">
        <v>1479</v>
      </c>
      <c r="F526" s="129" t="s">
        <v>515</v>
      </c>
      <c r="G526" s="129" t="s">
        <v>228</v>
      </c>
      <c r="H526" s="129" t="s">
        <v>258</v>
      </c>
      <c r="I526" s="129" t="s">
        <v>515</v>
      </c>
      <c r="J526" s="114"/>
      <c r="K526" s="114"/>
      <c r="L526" s="114">
        <v>60</v>
      </c>
      <c r="M526" s="114" t="s">
        <v>230</v>
      </c>
    </row>
    <row r="527" spans="2:13" ht="30" customHeight="1">
      <c r="B527" s="129" t="s">
        <v>458</v>
      </c>
      <c r="C527" s="134" t="s">
        <v>1480</v>
      </c>
      <c r="D527" s="114" t="s">
        <v>465</v>
      </c>
      <c r="E527" s="114" t="s">
        <v>1481</v>
      </c>
      <c r="F527" s="129" t="s">
        <v>515</v>
      </c>
      <c r="G527" s="129" t="s">
        <v>228</v>
      </c>
      <c r="H527" s="129" t="s">
        <v>258</v>
      </c>
      <c r="I527" s="129" t="s">
        <v>515</v>
      </c>
      <c r="J527" s="114"/>
      <c r="K527" s="114"/>
      <c r="L527" s="114">
        <v>60</v>
      </c>
      <c r="M527" s="114" t="s">
        <v>230</v>
      </c>
    </row>
    <row r="528" spans="2:13" ht="30" customHeight="1">
      <c r="B528" s="129" t="s">
        <v>525</v>
      </c>
      <c r="C528" s="134" t="s">
        <v>1482</v>
      </c>
      <c r="D528" s="114" t="s">
        <v>465</v>
      </c>
      <c r="E528" s="114" t="s">
        <v>1483</v>
      </c>
      <c r="F528" s="129" t="s">
        <v>515</v>
      </c>
      <c r="G528" s="129" t="s">
        <v>228</v>
      </c>
      <c r="H528" s="129" t="s">
        <v>258</v>
      </c>
      <c r="I528" s="129" t="s">
        <v>515</v>
      </c>
      <c r="J528" s="114"/>
      <c r="K528" s="114"/>
      <c r="L528" s="114">
        <v>60</v>
      </c>
      <c r="M528" s="114" t="s">
        <v>230</v>
      </c>
    </row>
    <row r="529" spans="2:13" ht="30" customHeight="1">
      <c r="B529" s="129" t="s">
        <v>525</v>
      </c>
      <c r="C529" s="134" t="s">
        <v>1484</v>
      </c>
      <c r="D529" s="114" t="s">
        <v>459</v>
      </c>
      <c r="E529" s="114" t="s">
        <v>1485</v>
      </c>
      <c r="F529" s="129" t="s">
        <v>515</v>
      </c>
      <c r="G529" s="129" t="s">
        <v>228</v>
      </c>
      <c r="H529" s="129" t="s">
        <v>258</v>
      </c>
      <c r="I529" s="129" t="s">
        <v>515</v>
      </c>
      <c r="J529" s="114"/>
      <c r="K529" s="114"/>
      <c r="L529" s="114">
        <v>60</v>
      </c>
      <c r="M529" s="114" t="s">
        <v>230</v>
      </c>
    </row>
    <row r="530" spans="2:13" ht="30" customHeight="1">
      <c r="B530" s="129" t="s">
        <v>521</v>
      </c>
      <c r="C530" s="134" t="s">
        <v>1486</v>
      </c>
      <c r="D530" s="114" t="s">
        <v>545</v>
      </c>
      <c r="E530" s="114" t="s">
        <v>1487</v>
      </c>
      <c r="F530" s="129" t="s">
        <v>515</v>
      </c>
      <c r="G530" s="129" t="s">
        <v>228</v>
      </c>
      <c r="H530" s="129" t="s">
        <v>258</v>
      </c>
      <c r="I530" s="129" t="s">
        <v>515</v>
      </c>
      <c r="J530" s="114"/>
      <c r="K530" s="114"/>
      <c r="L530" s="114">
        <v>60</v>
      </c>
      <c r="M530" s="114" t="s">
        <v>230</v>
      </c>
    </row>
    <row r="531" spans="2:13" ht="30" customHeight="1">
      <c r="B531" s="129" t="s">
        <v>231</v>
      </c>
      <c r="C531" s="134" t="s">
        <v>1488</v>
      </c>
      <c r="D531" s="114" t="s">
        <v>233</v>
      </c>
      <c r="E531" s="114" t="s">
        <v>1458</v>
      </c>
      <c r="F531" s="129" t="s">
        <v>515</v>
      </c>
      <c r="G531" s="129" t="s">
        <v>228</v>
      </c>
      <c r="H531" s="129" t="s">
        <v>554</v>
      </c>
      <c r="I531" s="129" t="s">
        <v>515</v>
      </c>
      <c r="J531" s="114"/>
      <c r="K531" s="114"/>
      <c r="L531" s="114">
        <v>60</v>
      </c>
      <c r="M531" s="114" t="s">
        <v>230</v>
      </c>
    </row>
    <row r="532" spans="2:13" ht="30" customHeight="1">
      <c r="B532" s="129" t="s">
        <v>231</v>
      </c>
      <c r="C532" s="134" t="s">
        <v>1489</v>
      </c>
      <c r="D532" s="114" t="s">
        <v>233</v>
      </c>
      <c r="E532" s="114" t="s">
        <v>1490</v>
      </c>
      <c r="F532" s="129" t="s">
        <v>515</v>
      </c>
      <c r="G532" s="129" t="s">
        <v>228</v>
      </c>
      <c r="H532" s="129" t="s">
        <v>554</v>
      </c>
      <c r="I532" s="129" t="s">
        <v>515</v>
      </c>
      <c r="J532" s="114"/>
      <c r="K532" s="114"/>
      <c r="L532" s="114">
        <v>60</v>
      </c>
      <c r="M532" s="114" t="s">
        <v>230</v>
      </c>
    </row>
    <row r="533" spans="2:13" ht="30" customHeight="1">
      <c r="B533" s="129" t="s">
        <v>521</v>
      </c>
      <c r="C533" s="134" t="s">
        <v>1491</v>
      </c>
      <c r="D533" s="114" t="s">
        <v>523</v>
      </c>
      <c r="E533" s="114" t="s">
        <v>1009</v>
      </c>
      <c r="F533" s="129" t="s">
        <v>515</v>
      </c>
      <c r="G533" s="129" t="s">
        <v>228</v>
      </c>
      <c r="H533" s="129" t="s">
        <v>258</v>
      </c>
      <c r="I533" s="129" t="s">
        <v>515</v>
      </c>
      <c r="J533" s="114"/>
      <c r="K533" s="114"/>
      <c r="L533" s="114">
        <v>60</v>
      </c>
      <c r="M533" s="114" t="s">
        <v>230</v>
      </c>
    </row>
    <row r="534" spans="2:13" ht="30" customHeight="1">
      <c r="B534" s="129" t="s">
        <v>458</v>
      </c>
      <c r="C534" s="134" t="s">
        <v>1492</v>
      </c>
      <c r="D534" s="114" t="s">
        <v>465</v>
      </c>
      <c r="E534" s="114" t="s">
        <v>702</v>
      </c>
      <c r="F534" s="129" t="s">
        <v>515</v>
      </c>
      <c r="G534" s="129" t="s">
        <v>228</v>
      </c>
      <c r="H534" s="129" t="s">
        <v>258</v>
      </c>
      <c r="I534" s="129" t="s">
        <v>515</v>
      </c>
      <c r="J534" s="114"/>
      <c r="K534" s="114"/>
      <c r="L534" s="114">
        <v>60</v>
      </c>
      <c r="M534" s="114" t="s">
        <v>230</v>
      </c>
    </row>
    <row r="535" spans="2:13" ht="30" customHeight="1">
      <c r="B535" s="129" t="s">
        <v>530</v>
      </c>
      <c r="C535" s="134" t="s">
        <v>1493</v>
      </c>
      <c r="D535" s="114" t="s">
        <v>1183</v>
      </c>
      <c r="E535" s="114" t="s">
        <v>1494</v>
      </c>
      <c r="F535" s="129" t="s">
        <v>515</v>
      </c>
      <c r="G535" s="129" t="s">
        <v>228</v>
      </c>
      <c r="H535" s="129" t="s">
        <v>258</v>
      </c>
      <c r="I535" s="129" t="s">
        <v>515</v>
      </c>
      <c r="J535" s="114"/>
      <c r="K535" s="114"/>
      <c r="L535" s="114">
        <v>60</v>
      </c>
      <c r="M535" s="114" t="s">
        <v>230</v>
      </c>
    </row>
    <row r="536" spans="2:13" ht="30" customHeight="1">
      <c r="B536" s="129" t="s">
        <v>521</v>
      </c>
      <c r="C536" s="134" t="s">
        <v>1495</v>
      </c>
      <c r="D536" s="114" t="s">
        <v>523</v>
      </c>
      <c r="E536" s="114" t="s">
        <v>1496</v>
      </c>
      <c r="F536" s="129" t="s">
        <v>515</v>
      </c>
      <c r="G536" s="129" t="s">
        <v>228</v>
      </c>
      <c r="H536" s="129" t="s">
        <v>258</v>
      </c>
      <c r="I536" s="129" t="s">
        <v>515</v>
      </c>
      <c r="J536" s="114"/>
      <c r="K536" s="114"/>
      <c r="L536" s="114">
        <v>60</v>
      </c>
      <c r="M536" s="114" t="s">
        <v>230</v>
      </c>
    </row>
    <row r="537" spans="2:13" ht="30" customHeight="1">
      <c r="B537" s="129" t="s">
        <v>525</v>
      </c>
      <c r="C537" s="134" t="s">
        <v>1497</v>
      </c>
      <c r="D537" s="114" t="s">
        <v>465</v>
      </c>
      <c r="E537" s="114" t="s">
        <v>1498</v>
      </c>
      <c r="F537" s="129" t="s">
        <v>515</v>
      </c>
      <c r="G537" s="129" t="s">
        <v>228</v>
      </c>
      <c r="H537" s="129" t="s">
        <v>258</v>
      </c>
      <c r="I537" s="129" t="s">
        <v>515</v>
      </c>
      <c r="J537" s="114"/>
      <c r="K537" s="114"/>
      <c r="L537" s="114">
        <v>60</v>
      </c>
      <c r="M537" s="114" t="s">
        <v>230</v>
      </c>
    </row>
    <row r="538" spans="2:13" ht="30" customHeight="1">
      <c r="B538" s="129" t="s">
        <v>525</v>
      </c>
      <c r="C538" s="134" t="s">
        <v>1499</v>
      </c>
      <c r="D538" s="114" t="s">
        <v>459</v>
      </c>
      <c r="E538" s="114" t="s">
        <v>1500</v>
      </c>
      <c r="F538" s="129" t="s">
        <v>515</v>
      </c>
      <c r="G538" s="129" t="s">
        <v>228</v>
      </c>
      <c r="H538" s="129" t="s">
        <v>258</v>
      </c>
      <c r="I538" s="129" t="s">
        <v>515</v>
      </c>
      <c r="J538" s="114"/>
      <c r="K538" s="114"/>
      <c r="L538" s="114">
        <v>60</v>
      </c>
      <c r="M538" s="114" t="s">
        <v>230</v>
      </c>
    </row>
    <row r="539" spans="2:13" ht="30" customHeight="1">
      <c r="B539" s="129" t="s">
        <v>231</v>
      </c>
      <c r="C539" s="134" t="s">
        <v>1501</v>
      </c>
      <c r="D539" s="114" t="s">
        <v>273</v>
      </c>
      <c r="E539" s="114" t="s">
        <v>1502</v>
      </c>
      <c r="F539" s="129" t="s">
        <v>515</v>
      </c>
      <c r="G539" s="129" t="s">
        <v>228</v>
      </c>
      <c r="H539" s="129" t="s">
        <v>249</v>
      </c>
      <c r="I539" s="129" t="s">
        <v>515</v>
      </c>
      <c r="J539" s="114"/>
      <c r="K539" s="114"/>
      <c r="L539" s="114">
        <v>60</v>
      </c>
      <c r="M539" s="114" t="s">
        <v>230</v>
      </c>
    </row>
    <row r="540" spans="2:13" ht="30" customHeight="1">
      <c r="B540" s="129" t="s">
        <v>458</v>
      </c>
      <c r="C540" s="134" t="s">
        <v>1503</v>
      </c>
      <c r="D540" s="114" t="s">
        <v>465</v>
      </c>
      <c r="E540" s="114" t="s">
        <v>1504</v>
      </c>
      <c r="F540" s="129" t="s">
        <v>515</v>
      </c>
      <c r="G540" s="129" t="s">
        <v>228</v>
      </c>
      <c r="H540" s="129" t="s">
        <v>258</v>
      </c>
      <c r="I540" s="129" t="s">
        <v>515</v>
      </c>
      <c r="J540" s="114"/>
      <c r="K540" s="114"/>
      <c r="L540" s="114">
        <v>60</v>
      </c>
      <c r="M540" s="114" t="s">
        <v>230</v>
      </c>
    </row>
    <row r="541" spans="2:13" ht="30" customHeight="1">
      <c r="B541" s="129" t="s">
        <v>555</v>
      </c>
      <c r="C541" s="134" t="s">
        <v>1505</v>
      </c>
      <c r="D541" s="114" t="s">
        <v>523</v>
      </c>
      <c r="E541" s="114" t="s">
        <v>620</v>
      </c>
      <c r="F541" s="129" t="s">
        <v>515</v>
      </c>
      <c r="G541" s="129" t="s">
        <v>228</v>
      </c>
      <c r="H541" s="129" t="s">
        <v>258</v>
      </c>
      <c r="I541" s="129" t="s">
        <v>515</v>
      </c>
      <c r="J541" s="114"/>
      <c r="K541" s="114"/>
      <c r="L541" s="114">
        <v>60</v>
      </c>
      <c r="M541" s="114" t="s">
        <v>230</v>
      </c>
    </row>
    <row r="542" spans="2:13" ht="30" customHeight="1">
      <c r="B542" s="114" t="s">
        <v>1506</v>
      </c>
      <c r="C542" s="134" t="s">
        <v>1507</v>
      </c>
      <c r="D542" s="114" t="s">
        <v>1508</v>
      </c>
      <c r="E542" s="114" t="s">
        <v>1509</v>
      </c>
      <c r="F542" s="129" t="s">
        <v>515</v>
      </c>
      <c r="G542" s="129" t="s">
        <v>228</v>
      </c>
      <c r="H542" s="129" t="s">
        <v>258</v>
      </c>
      <c r="I542" s="129" t="s">
        <v>515</v>
      </c>
      <c r="J542" s="114"/>
      <c r="K542" s="114"/>
      <c r="L542" s="114">
        <v>60</v>
      </c>
      <c r="M542" s="114" t="s">
        <v>230</v>
      </c>
    </row>
    <row r="543" spans="2:13" ht="30" customHeight="1">
      <c r="B543" s="129" t="s">
        <v>458</v>
      </c>
      <c r="C543" s="134" t="s">
        <v>1510</v>
      </c>
      <c r="D543" s="114" t="s">
        <v>459</v>
      </c>
      <c r="E543" s="114" t="s">
        <v>1511</v>
      </c>
      <c r="F543" s="129" t="s">
        <v>515</v>
      </c>
      <c r="G543" s="129" t="s">
        <v>228</v>
      </c>
      <c r="H543" s="129" t="s">
        <v>258</v>
      </c>
      <c r="I543" s="129" t="s">
        <v>515</v>
      </c>
      <c r="J543" s="114"/>
      <c r="K543" s="114"/>
      <c r="L543" s="114">
        <v>60</v>
      </c>
      <c r="M543" s="114" t="s">
        <v>230</v>
      </c>
    </row>
    <row r="544" spans="2:13" ht="30" customHeight="1">
      <c r="B544" s="129" t="s">
        <v>516</v>
      </c>
      <c r="C544" s="134" t="s">
        <v>1512</v>
      </c>
      <c r="D544" s="114" t="s">
        <v>465</v>
      </c>
      <c r="E544" s="114" t="s">
        <v>1513</v>
      </c>
      <c r="F544" s="129" t="s">
        <v>515</v>
      </c>
      <c r="G544" s="129" t="s">
        <v>228</v>
      </c>
      <c r="H544" s="129" t="s">
        <v>229</v>
      </c>
      <c r="I544" s="129" t="s">
        <v>515</v>
      </c>
      <c r="J544" s="114"/>
      <c r="K544" s="114"/>
      <c r="L544" s="114">
        <v>60</v>
      </c>
      <c r="M544" s="114" t="s">
        <v>230</v>
      </c>
    </row>
    <row r="545" spans="2:13" ht="30" customHeight="1">
      <c r="B545" s="129" t="s">
        <v>516</v>
      </c>
      <c r="C545" s="134" t="s">
        <v>1514</v>
      </c>
      <c r="D545" s="114" t="s">
        <v>459</v>
      </c>
      <c r="E545" s="114" t="s">
        <v>1515</v>
      </c>
      <c r="F545" s="129" t="s">
        <v>515</v>
      </c>
      <c r="G545" s="129" t="s">
        <v>228</v>
      </c>
      <c r="H545" s="129" t="s">
        <v>229</v>
      </c>
      <c r="I545" s="129" t="s">
        <v>515</v>
      </c>
      <c r="J545" s="114"/>
      <c r="K545" s="114"/>
      <c r="L545" s="114">
        <v>60</v>
      </c>
      <c r="M545" s="114" t="s">
        <v>230</v>
      </c>
    </row>
    <row r="546" spans="2:13" ht="30" customHeight="1">
      <c r="B546" s="129" t="s">
        <v>231</v>
      </c>
      <c r="C546" s="134" t="s">
        <v>1516</v>
      </c>
      <c r="D546" s="114" t="s">
        <v>233</v>
      </c>
      <c r="E546" s="114" t="s">
        <v>1517</v>
      </c>
      <c r="F546" s="129" t="s">
        <v>515</v>
      </c>
      <c r="G546" s="129" t="s">
        <v>228</v>
      </c>
      <c r="H546" s="129" t="s">
        <v>554</v>
      </c>
      <c r="I546" s="129" t="s">
        <v>515</v>
      </c>
      <c r="J546" s="114"/>
      <c r="K546" s="114"/>
      <c r="L546" s="114">
        <v>60</v>
      </c>
      <c r="M546" s="114" t="s">
        <v>230</v>
      </c>
    </row>
    <row r="547" spans="2:13" ht="30" customHeight="1">
      <c r="B547" s="129" t="s">
        <v>521</v>
      </c>
      <c r="C547" s="134" t="s">
        <v>1518</v>
      </c>
      <c r="D547" s="114" t="s">
        <v>545</v>
      </c>
      <c r="E547" s="114" t="s">
        <v>1519</v>
      </c>
      <c r="F547" s="129" t="s">
        <v>515</v>
      </c>
      <c r="G547" s="129" t="s">
        <v>228</v>
      </c>
      <c r="H547" s="129" t="s">
        <v>258</v>
      </c>
      <c r="I547" s="129" t="s">
        <v>515</v>
      </c>
      <c r="J547" s="114"/>
      <c r="K547" s="114"/>
      <c r="L547" s="114">
        <v>60</v>
      </c>
      <c r="M547" s="114" t="s">
        <v>230</v>
      </c>
    </row>
    <row r="548" spans="2:13" ht="30" customHeight="1">
      <c r="B548" s="129" t="s">
        <v>521</v>
      </c>
      <c r="C548" s="134" t="s">
        <v>1520</v>
      </c>
      <c r="D548" s="114" t="s">
        <v>545</v>
      </c>
      <c r="E548" s="114" t="s">
        <v>1521</v>
      </c>
      <c r="F548" s="129" t="s">
        <v>515</v>
      </c>
      <c r="G548" s="129" t="s">
        <v>228</v>
      </c>
      <c r="H548" s="129" t="s">
        <v>258</v>
      </c>
      <c r="I548" s="129" t="s">
        <v>515</v>
      </c>
      <c r="J548" s="114"/>
      <c r="K548" s="114"/>
      <c r="L548" s="114">
        <v>60</v>
      </c>
      <c r="M548" s="114" t="s">
        <v>230</v>
      </c>
    </row>
    <row r="549" spans="2:13" ht="30" customHeight="1">
      <c r="B549" s="114" t="s">
        <v>564</v>
      </c>
      <c r="C549" s="134" t="s">
        <v>1522</v>
      </c>
      <c r="D549" s="114" t="s">
        <v>566</v>
      </c>
      <c r="E549" s="114" t="s">
        <v>1523</v>
      </c>
      <c r="F549" s="129" t="s">
        <v>515</v>
      </c>
      <c r="G549" s="129" t="s">
        <v>228</v>
      </c>
      <c r="H549" s="129" t="s">
        <v>258</v>
      </c>
      <c r="I549" s="129" t="s">
        <v>515</v>
      </c>
      <c r="J549" s="114"/>
      <c r="K549" s="114"/>
      <c r="L549" s="114">
        <v>60</v>
      </c>
      <c r="M549" s="114" t="s">
        <v>230</v>
      </c>
    </row>
    <row r="550" spans="2:13" ht="30" customHeight="1">
      <c r="B550" s="129" t="s">
        <v>521</v>
      </c>
      <c r="C550" s="134" t="s">
        <v>1524</v>
      </c>
      <c r="D550" s="114" t="s">
        <v>523</v>
      </c>
      <c r="E550" s="114" t="s">
        <v>1525</v>
      </c>
      <c r="F550" s="129" t="s">
        <v>515</v>
      </c>
      <c r="G550" s="129" t="s">
        <v>228</v>
      </c>
      <c r="H550" s="129" t="s">
        <v>258</v>
      </c>
      <c r="I550" s="129" t="s">
        <v>515</v>
      </c>
      <c r="J550" s="114"/>
      <c r="K550" s="114"/>
      <c r="L550" s="114">
        <v>60</v>
      </c>
      <c r="M550" s="114" t="s">
        <v>230</v>
      </c>
    </row>
    <row r="551" spans="2:13" ht="30" customHeight="1">
      <c r="B551" s="129" t="s">
        <v>525</v>
      </c>
      <c r="C551" s="134" t="s">
        <v>1526</v>
      </c>
      <c r="D551" s="114" t="s">
        <v>465</v>
      </c>
      <c r="E551" s="114" t="s">
        <v>1527</v>
      </c>
      <c r="F551" s="129" t="s">
        <v>515</v>
      </c>
      <c r="G551" s="129" t="s">
        <v>228</v>
      </c>
      <c r="H551" s="129" t="s">
        <v>258</v>
      </c>
      <c r="I551" s="129" t="s">
        <v>515</v>
      </c>
      <c r="J551" s="114"/>
      <c r="K551" s="114"/>
      <c r="L551" s="114">
        <v>60</v>
      </c>
      <c r="M551" s="114" t="s">
        <v>230</v>
      </c>
    </row>
    <row r="552" spans="2:13" ht="30" customHeight="1">
      <c r="B552" s="129" t="s">
        <v>525</v>
      </c>
      <c r="C552" s="134" t="s">
        <v>1528</v>
      </c>
      <c r="D552" s="114" t="s">
        <v>459</v>
      </c>
      <c r="E552" s="114" t="s">
        <v>1294</v>
      </c>
      <c r="F552" s="129" t="s">
        <v>515</v>
      </c>
      <c r="G552" s="129" t="s">
        <v>228</v>
      </c>
      <c r="H552" s="129" t="s">
        <v>258</v>
      </c>
      <c r="I552" s="129" t="s">
        <v>515</v>
      </c>
      <c r="J552" s="114"/>
      <c r="K552" s="114"/>
      <c r="L552" s="114">
        <v>60</v>
      </c>
      <c r="M552" s="114" t="s">
        <v>230</v>
      </c>
    </row>
    <row r="553" spans="2:13" ht="30" customHeight="1">
      <c r="B553" s="129" t="s">
        <v>516</v>
      </c>
      <c r="C553" s="134" t="s">
        <v>1529</v>
      </c>
      <c r="D553" s="114" t="s">
        <v>465</v>
      </c>
      <c r="E553" s="114" t="s">
        <v>1530</v>
      </c>
      <c r="F553" s="129" t="s">
        <v>515</v>
      </c>
      <c r="G553" s="129" t="s">
        <v>228</v>
      </c>
      <c r="H553" s="129" t="s">
        <v>229</v>
      </c>
      <c r="I553" s="129" t="s">
        <v>515</v>
      </c>
      <c r="J553" s="114"/>
      <c r="K553" s="114"/>
      <c r="L553" s="114">
        <v>60</v>
      </c>
      <c r="M553" s="114" t="s">
        <v>230</v>
      </c>
    </row>
    <row r="554" spans="2:13" ht="30" customHeight="1">
      <c r="B554" s="129" t="s">
        <v>516</v>
      </c>
      <c r="C554" s="134" t="s">
        <v>1531</v>
      </c>
      <c r="D554" s="114" t="s">
        <v>459</v>
      </c>
      <c r="E554" s="114" t="s">
        <v>1532</v>
      </c>
      <c r="F554" s="129" t="s">
        <v>515</v>
      </c>
      <c r="G554" s="129" t="s">
        <v>228</v>
      </c>
      <c r="H554" s="129" t="s">
        <v>229</v>
      </c>
      <c r="I554" s="129" t="s">
        <v>515</v>
      </c>
      <c r="J554" s="114"/>
      <c r="K554" s="114"/>
      <c r="L554" s="114">
        <v>60</v>
      </c>
      <c r="M554" s="114" t="s">
        <v>230</v>
      </c>
    </row>
    <row r="555" spans="2:13" ht="30" customHeight="1">
      <c r="B555" s="129" t="s">
        <v>458</v>
      </c>
      <c r="C555" s="134" t="s">
        <v>1533</v>
      </c>
      <c r="D555" s="114" t="s">
        <v>465</v>
      </c>
      <c r="E555" s="114" t="s">
        <v>651</v>
      </c>
      <c r="F555" s="129" t="s">
        <v>515</v>
      </c>
      <c r="G555" s="129" t="s">
        <v>228</v>
      </c>
      <c r="H555" s="129" t="s">
        <v>258</v>
      </c>
      <c r="I555" s="129" t="s">
        <v>515</v>
      </c>
      <c r="J555" s="114"/>
      <c r="K555" s="114"/>
      <c r="L555" s="114">
        <v>60</v>
      </c>
      <c r="M555" s="114" t="s">
        <v>230</v>
      </c>
    </row>
    <row r="556" spans="2:13" ht="30" customHeight="1">
      <c r="B556" s="129" t="s">
        <v>458</v>
      </c>
      <c r="C556" s="134" t="s">
        <v>1534</v>
      </c>
      <c r="D556" s="114" t="s">
        <v>459</v>
      </c>
      <c r="E556" s="114" t="s">
        <v>1535</v>
      </c>
      <c r="F556" s="129" t="s">
        <v>515</v>
      </c>
      <c r="G556" s="129" t="s">
        <v>228</v>
      </c>
      <c r="H556" s="129" t="s">
        <v>258</v>
      </c>
      <c r="I556" s="129" t="s">
        <v>515</v>
      </c>
      <c r="J556" s="114"/>
      <c r="K556" s="114"/>
      <c r="L556" s="114">
        <v>60</v>
      </c>
      <c r="M556" s="114" t="s">
        <v>230</v>
      </c>
    </row>
    <row r="557" spans="2:13" ht="30" customHeight="1">
      <c r="B557" s="129" t="s">
        <v>530</v>
      </c>
      <c r="C557" s="134" t="s">
        <v>1536</v>
      </c>
      <c r="D557" s="114" t="s">
        <v>1183</v>
      </c>
      <c r="E557" s="114" t="s">
        <v>1537</v>
      </c>
      <c r="F557" s="129" t="s">
        <v>515</v>
      </c>
      <c r="G557" s="129" t="s">
        <v>228</v>
      </c>
      <c r="H557" s="129" t="s">
        <v>258</v>
      </c>
      <c r="I557" s="129" t="s">
        <v>515</v>
      </c>
      <c r="J557" s="114"/>
      <c r="K557" s="114"/>
      <c r="L557" s="114">
        <v>60</v>
      </c>
      <c r="M557" s="114" t="s">
        <v>230</v>
      </c>
    </row>
    <row r="558" spans="2:13" ht="30" customHeight="1">
      <c r="B558" s="129" t="s">
        <v>525</v>
      </c>
      <c r="C558" s="134" t="s">
        <v>1538</v>
      </c>
      <c r="D558" s="114" t="s">
        <v>459</v>
      </c>
      <c r="E558" s="114" t="s">
        <v>1539</v>
      </c>
      <c r="F558" s="129" t="s">
        <v>515</v>
      </c>
      <c r="G558" s="129" t="s">
        <v>228</v>
      </c>
      <c r="H558" s="129" t="s">
        <v>258</v>
      </c>
      <c r="I558" s="129" t="s">
        <v>515</v>
      </c>
      <c r="J558" s="114"/>
      <c r="K558" s="114"/>
      <c r="L558" s="114">
        <v>60</v>
      </c>
      <c r="M558" s="114" t="s">
        <v>230</v>
      </c>
    </row>
    <row r="559" spans="2:13" ht="30" customHeight="1">
      <c r="B559" s="129" t="s">
        <v>231</v>
      </c>
      <c r="C559" s="134" t="s">
        <v>1540</v>
      </c>
      <c r="D559" s="114" t="s">
        <v>233</v>
      </c>
      <c r="E559" s="114" t="s">
        <v>1541</v>
      </c>
      <c r="F559" s="129" t="s">
        <v>515</v>
      </c>
      <c r="G559" s="129" t="s">
        <v>228</v>
      </c>
      <c r="H559" s="129" t="s">
        <v>554</v>
      </c>
      <c r="I559" s="129" t="s">
        <v>515</v>
      </c>
      <c r="J559" s="114"/>
      <c r="K559" s="114"/>
      <c r="L559" s="114">
        <v>60</v>
      </c>
      <c r="M559" s="114" t="s">
        <v>230</v>
      </c>
    </row>
    <row r="560" spans="2:13" ht="30" customHeight="1">
      <c r="B560" s="129" t="s">
        <v>555</v>
      </c>
      <c r="C560" s="134" t="s">
        <v>1542</v>
      </c>
      <c r="D560" s="114" t="s">
        <v>523</v>
      </c>
      <c r="E560" s="114" t="s">
        <v>620</v>
      </c>
      <c r="F560" s="129" t="s">
        <v>515</v>
      </c>
      <c r="G560" s="129" t="s">
        <v>228</v>
      </c>
      <c r="H560" s="129" t="s">
        <v>258</v>
      </c>
      <c r="I560" s="129" t="s">
        <v>515</v>
      </c>
      <c r="J560" s="114"/>
      <c r="K560" s="114"/>
      <c r="L560" s="114">
        <v>60</v>
      </c>
      <c r="M560" s="114" t="s">
        <v>230</v>
      </c>
    </row>
    <row r="561" spans="2:13" ht="30" customHeight="1">
      <c r="B561" s="129" t="s">
        <v>516</v>
      </c>
      <c r="C561" s="134" t="s">
        <v>1543</v>
      </c>
      <c r="D561" s="114" t="s">
        <v>465</v>
      </c>
      <c r="E561" s="114" t="s">
        <v>942</v>
      </c>
      <c r="F561" s="129" t="s">
        <v>515</v>
      </c>
      <c r="G561" s="129" t="s">
        <v>228</v>
      </c>
      <c r="H561" s="129" t="s">
        <v>229</v>
      </c>
      <c r="I561" s="129" t="s">
        <v>515</v>
      </c>
      <c r="J561" s="114"/>
      <c r="K561" s="114"/>
      <c r="L561" s="114">
        <v>60</v>
      </c>
      <c r="M561" s="114" t="s">
        <v>230</v>
      </c>
    </row>
    <row r="562" spans="2:13" ht="30" customHeight="1">
      <c r="B562" s="129" t="s">
        <v>521</v>
      </c>
      <c r="C562" s="134" t="s">
        <v>1544</v>
      </c>
      <c r="D562" s="114" t="s">
        <v>545</v>
      </c>
      <c r="E562" s="114" t="s">
        <v>1545</v>
      </c>
      <c r="F562" s="129" t="s">
        <v>515</v>
      </c>
      <c r="G562" s="129" t="s">
        <v>228</v>
      </c>
      <c r="H562" s="129" t="s">
        <v>258</v>
      </c>
      <c r="I562" s="129" t="s">
        <v>515</v>
      </c>
      <c r="J562" s="114"/>
      <c r="K562" s="114"/>
      <c r="L562" s="114">
        <v>60</v>
      </c>
      <c r="M562" s="114" t="s">
        <v>230</v>
      </c>
    </row>
    <row r="563" spans="2:13" ht="30" customHeight="1">
      <c r="B563" s="129" t="s">
        <v>458</v>
      </c>
      <c r="C563" s="134" t="s">
        <v>1546</v>
      </c>
      <c r="D563" s="114" t="s">
        <v>459</v>
      </c>
      <c r="E563" s="114" t="s">
        <v>1527</v>
      </c>
      <c r="F563" s="129" t="s">
        <v>515</v>
      </c>
      <c r="G563" s="129" t="s">
        <v>228</v>
      </c>
      <c r="H563" s="129" t="s">
        <v>258</v>
      </c>
      <c r="I563" s="129" t="s">
        <v>515</v>
      </c>
      <c r="J563" s="114"/>
      <c r="K563" s="114"/>
      <c r="L563" s="114">
        <v>60</v>
      </c>
      <c r="M563" s="114" t="s">
        <v>230</v>
      </c>
    </row>
    <row r="564" spans="2:13" ht="30" customHeight="1">
      <c r="B564" s="129" t="s">
        <v>458</v>
      </c>
      <c r="C564" s="134" t="s">
        <v>1547</v>
      </c>
      <c r="D564" s="114" t="s">
        <v>465</v>
      </c>
      <c r="E564" s="114" t="s">
        <v>1548</v>
      </c>
      <c r="F564" s="129" t="s">
        <v>515</v>
      </c>
      <c r="G564" s="129" t="s">
        <v>228</v>
      </c>
      <c r="H564" s="129" t="s">
        <v>258</v>
      </c>
      <c r="I564" s="129" t="s">
        <v>515</v>
      </c>
      <c r="J564" s="114"/>
      <c r="K564" s="114"/>
      <c r="L564" s="114">
        <v>60</v>
      </c>
      <c r="M564" s="114" t="s">
        <v>230</v>
      </c>
    </row>
    <row r="565" spans="2:13" ht="30" customHeight="1">
      <c r="B565" s="129" t="s">
        <v>231</v>
      </c>
      <c r="C565" s="134" t="s">
        <v>1549</v>
      </c>
      <c r="D565" s="114" t="s">
        <v>233</v>
      </c>
      <c r="E565" s="114" t="s">
        <v>1550</v>
      </c>
      <c r="F565" s="129" t="s">
        <v>515</v>
      </c>
      <c r="G565" s="129" t="s">
        <v>228</v>
      </c>
      <c r="H565" s="129" t="s">
        <v>554</v>
      </c>
      <c r="I565" s="129" t="s">
        <v>515</v>
      </c>
      <c r="J565" s="114"/>
      <c r="K565" s="114"/>
      <c r="L565" s="114">
        <v>60</v>
      </c>
      <c r="M565" s="114" t="s">
        <v>230</v>
      </c>
    </row>
    <row r="566" spans="2:13" ht="30" customHeight="1">
      <c r="B566" s="129" t="s">
        <v>521</v>
      </c>
      <c r="C566" s="134" t="s">
        <v>1551</v>
      </c>
      <c r="D566" s="114" t="s">
        <v>545</v>
      </c>
      <c r="E566" s="114" t="s">
        <v>1552</v>
      </c>
      <c r="F566" s="129" t="s">
        <v>515</v>
      </c>
      <c r="G566" s="129" t="s">
        <v>228</v>
      </c>
      <c r="H566" s="129" t="s">
        <v>258</v>
      </c>
      <c r="I566" s="129" t="s">
        <v>515</v>
      </c>
      <c r="J566" s="114"/>
      <c r="K566" s="114"/>
      <c r="L566" s="114">
        <v>60</v>
      </c>
      <c r="M566" s="114" t="s">
        <v>230</v>
      </c>
    </row>
    <row r="567" spans="2:13" ht="30" customHeight="1">
      <c r="B567" s="129" t="s">
        <v>521</v>
      </c>
      <c r="C567" s="134" t="s">
        <v>1553</v>
      </c>
      <c r="D567" s="114" t="s">
        <v>523</v>
      </c>
      <c r="E567" s="114" t="s">
        <v>624</v>
      </c>
      <c r="F567" s="129" t="s">
        <v>515</v>
      </c>
      <c r="G567" s="129" t="s">
        <v>228</v>
      </c>
      <c r="H567" s="129" t="s">
        <v>258</v>
      </c>
      <c r="I567" s="129" t="s">
        <v>515</v>
      </c>
      <c r="J567" s="114"/>
      <c r="K567" s="114"/>
      <c r="L567" s="114">
        <v>60</v>
      </c>
      <c r="M567" s="114" t="s">
        <v>230</v>
      </c>
    </row>
    <row r="568" spans="2:13" ht="30" customHeight="1">
      <c r="B568" s="129" t="s">
        <v>525</v>
      </c>
      <c r="C568" s="134" t="s">
        <v>1554</v>
      </c>
      <c r="D568" s="114" t="s">
        <v>465</v>
      </c>
      <c r="E568" s="114" t="s">
        <v>717</v>
      </c>
      <c r="F568" s="129" t="s">
        <v>515</v>
      </c>
      <c r="G568" s="129" t="s">
        <v>228</v>
      </c>
      <c r="H568" s="129" t="s">
        <v>258</v>
      </c>
      <c r="I568" s="129" t="s">
        <v>515</v>
      </c>
      <c r="J568" s="114"/>
      <c r="K568" s="114"/>
      <c r="L568" s="114">
        <v>60</v>
      </c>
      <c r="M568" s="114" t="s">
        <v>230</v>
      </c>
    </row>
    <row r="569" spans="2:13" ht="30" customHeight="1">
      <c r="B569" s="129" t="s">
        <v>525</v>
      </c>
      <c r="C569" s="134" t="s">
        <v>1555</v>
      </c>
      <c r="D569" s="114" t="s">
        <v>465</v>
      </c>
      <c r="E569" s="114" t="s">
        <v>1556</v>
      </c>
      <c r="F569" s="129" t="s">
        <v>515</v>
      </c>
      <c r="G569" s="129" t="s">
        <v>228</v>
      </c>
      <c r="H569" s="129" t="s">
        <v>258</v>
      </c>
      <c r="I569" s="129" t="s">
        <v>515</v>
      </c>
      <c r="J569" s="114"/>
      <c r="K569" s="114"/>
      <c r="L569" s="114">
        <v>60</v>
      </c>
      <c r="M569" s="114" t="s">
        <v>230</v>
      </c>
    </row>
    <row r="570" spans="2:13" ht="30" customHeight="1">
      <c r="B570" s="129" t="s">
        <v>458</v>
      </c>
      <c r="C570" s="134" t="s">
        <v>1557</v>
      </c>
      <c r="D570" s="114" t="s">
        <v>459</v>
      </c>
      <c r="E570" s="114" t="s">
        <v>1558</v>
      </c>
      <c r="F570" s="129" t="s">
        <v>515</v>
      </c>
      <c r="G570" s="129" t="s">
        <v>228</v>
      </c>
      <c r="H570" s="129" t="s">
        <v>258</v>
      </c>
      <c r="I570" s="129" t="s">
        <v>515</v>
      </c>
      <c r="J570" s="114"/>
      <c r="K570" s="114"/>
      <c r="L570" s="114">
        <v>60</v>
      </c>
      <c r="M570" s="114" t="s">
        <v>230</v>
      </c>
    </row>
    <row r="571" spans="2:13" ht="30" customHeight="1">
      <c r="B571" s="129" t="s">
        <v>458</v>
      </c>
      <c r="C571" s="134" t="s">
        <v>1559</v>
      </c>
      <c r="D571" s="114" t="s">
        <v>459</v>
      </c>
      <c r="E571" s="114" t="s">
        <v>903</v>
      </c>
      <c r="F571" s="129" t="s">
        <v>515</v>
      </c>
      <c r="G571" s="129" t="s">
        <v>228</v>
      </c>
      <c r="H571" s="129" t="s">
        <v>258</v>
      </c>
      <c r="I571" s="129" t="s">
        <v>515</v>
      </c>
      <c r="J571" s="114"/>
      <c r="K571" s="114"/>
      <c r="L571" s="114">
        <v>60</v>
      </c>
      <c r="M571" s="114" t="s">
        <v>230</v>
      </c>
    </row>
    <row r="572" spans="2:13" ht="30" customHeight="1">
      <c r="B572" s="129" t="s">
        <v>458</v>
      </c>
      <c r="C572" s="134" t="s">
        <v>1560</v>
      </c>
      <c r="D572" s="114" t="s">
        <v>459</v>
      </c>
      <c r="E572" s="114" t="s">
        <v>903</v>
      </c>
      <c r="F572" s="129" t="s">
        <v>515</v>
      </c>
      <c r="G572" s="129" t="s">
        <v>228</v>
      </c>
      <c r="H572" s="129" t="s">
        <v>258</v>
      </c>
      <c r="I572" s="129" t="s">
        <v>515</v>
      </c>
      <c r="J572" s="114"/>
      <c r="K572" s="114"/>
      <c r="L572" s="114">
        <v>60</v>
      </c>
      <c r="M572" s="114" t="s">
        <v>230</v>
      </c>
    </row>
    <row r="573" spans="2:13" ht="30" customHeight="1">
      <c r="B573" s="129" t="s">
        <v>231</v>
      </c>
      <c r="C573" s="134" t="s">
        <v>1561</v>
      </c>
      <c r="D573" s="114" t="s">
        <v>233</v>
      </c>
      <c r="E573" s="114" t="s">
        <v>1562</v>
      </c>
      <c r="F573" s="129" t="s">
        <v>515</v>
      </c>
      <c r="G573" s="129" t="s">
        <v>228</v>
      </c>
      <c r="H573" s="129" t="s">
        <v>554</v>
      </c>
      <c r="I573" s="129" t="s">
        <v>515</v>
      </c>
      <c r="J573" s="114"/>
      <c r="K573" s="114"/>
      <c r="L573" s="114">
        <v>60</v>
      </c>
      <c r="M573" s="114" t="s">
        <v>230</v>
      </c>
    </row>
    <row r="574" spans="2:13" ht="30" customHeight="1">
      <c r="B574" s="129" t="s">
        <v>231</v>
      </c>
      <c r="C574" s="134" t="s">
        <v>1563</v>
      </c>
      <c r="D574" s="114" t="s">
        <v>233</v>
      </c>
      <c r="E574" s="114" t="s">
        <v>1564</v>
      </c>
      <c r="F574" s="129" t="s">
        <v>515</v>
      </c>
      <c r="G574" s="129" t="s">
        <v>228</v>
      </c>
      <c r="H574" s="129" t="s">
        <v>554</v>
      </c>
      <c r="I574" s="129" t="s">
        <v>515</v>
      </c>
      <c r="J574" s="114"/>
      <c r="K574" s="114"/>
      <c r="L574" s="114">
        <v>60</v>
      </c>
      <c r="M574" s="114" t="s">
        <v>230</v>
      </c>
    </row>
    <row r="575" spans="2:13" ht="30" customHeight="1">
      <c r="B575" s="129" t="s">
        <v>231</v>
      </c>
      <c r="C575" s="134" t="s">
        <v>1565</v>
      </c>
      <c r="D575" s="114" t="s">
        <v>233</v>
      </c>
      <c r="E575" s="114" t="s">
        <v>1441</v>
      </c>
      <c r="F575" s="129" t="s">
        <v>515</v>
      </c>
      <c r="G575" s="129" t="s">
        <v>228</v>
      </c>
      <c r="H575" s="129" t="s">
        <v>554</v>
      </c>
      <c r="I575" s="129" t="s">
        <v>515</v>
      </c>
      <c r="J575" s="114"/>
      <c r="K575" s="114"/>
      <c r="L575" s="114">
        <v>60</v>
      </c>
      <c r="M575" s="114" t="s">
        <v>230</v>
      </c>
    </row>
    <row r="576" spans="2:13" ht="30" customHeight="1">
      <c r="B576" s="129" t="s">
        <v>516</v>
      </c>
      <c r="C576" s="134" t="s">
        <v>1566</v>
      </c>
      <c r="D576" s="114" t="s">
        <v>465</v>
      </c>
      <c r="E576" s="114" t="s">
        <v>1067</v>
      </c>
      <c r="F576" s="129" t="s">
        <v>515</v>
      </c>
      <c r="G576" s="129" t="s">
        <v>228</v>
      </c>
      <c r="H576" s="129" t="s">
        <v>229</v>
      </c>
      <c r="I576" s="129" t="s">
        <v>515</v>
      </c>
      <c r="J576" s="114"/>
      <c r="K576" s="114"/>
      <c r="L576" s="114">
        <v>60</v>
      </c>
      <c r="M576" s="114" t="s">
        <v>230</v>
      </c>
    </row>
    <row r="577" spans="2:13" ht="30" customHeight="1">
      <c r="B577" s="129" t="s">
        <v>525</v>
      </c>
      <c r="C577" s="134" t="s">
        <v>1567</v>
      </c>
      <c r="D577" s="114" t="s">
        <v>465</v>
      </c>
      <c r="E577" s="114" t="s">
        <v>1568</v>
      </c>
      <c r="F577" s="129" t="s">
        <v>515</v>
      </c>
      <c r="G577" s="129" t="s">
        <v>228</v>
      </c>
      <c r="H577" s="129" t="s">
        <v>258</v>
      </c>
      <c r="I577" s="129" t="s">
        <v>515</v>
      </c>
      <c r="J577" s="114"/>
      <c r="K577" s="114"/>
      <c r="L577" s="114">
        <v>60</v>
      </c>
      <c r="M577" s="114" t="s">
        <v>230</v>
      </c>
    </row>
    <row r="578" spans="2:13" ht="30" customHeight="1">
      <c r="B578" s="129" t="s">
        <v>525</v>
      </c>
      <c r="C578" s="134" t="s">
        <v>1569</v>
      </c>
      <c r="D578" s="114" t="s">
        <v>459</v>
      </c>
      <c r="E578" s="114" t="s">
        <v>1570</v>
      </c>
      <c r="F578" s="129" t="s">
        <v>515</v>
      </c>
      <c r="G578" s="129" t="s">
        <v>228</v>
      </c>
      <c r="H578" s="129" t="s">
        <v>258</v>
      </c>
      <c r="I578" s="129" t="s">
        <v>515</v>
      </c>
      <c r="J578" s="114"/>
      <c r="K578" s="114"/>
      <c r="L578" s="114">
        <v>60</v>
      </c>
      <c r="M578" s="114" t="s">
        <v>230</v>
      </c>
    </row>
    <row r="579" spans="2:13" ht="30" customHeight="1">
      <c r="B579" s="129" t="s">
        <v>555</v>
      </c>
      <c r="C579" s="134" t="s">
        <v>1571</v>
      </c>
      <c r="D579" s="114" t="s">
        <v>523</v>
      </c>
      <c r="E579" s="114" t="s">
        <v>620</v>
      </c>
      <c r="F579" s="129" t="s">
        <v>515</v>
      </c>
      <c r="G579" s="129" t="s">
        <v>228</v>
      </c>
      <c r="H579" s="129" t="s">
        <v>258</v>
      </c>
      <c r="I579" s="129" t="s">
        <v>515</v>
      </c>
      <c r="J579" s="114"/>
      <c r="K579" s="114"/>
      <c r="L579" s="114">
        <v>60</v>
      </c>
      <c r="M579" s="114" t="s">
        <v>230</v>
      </c>
    </row>
    <row r="580" spans="2:13" ht="30" customHeight="1">
      <c r="B580" s="129" t="s">
        <v>521</v>
      </c>
      <c r="C580" s="134" t="s">
        <v>1572</v>
      </c>
      <c r="D580" s="114" t="s">
        <v>545</v>
      </c>
      <c r="E580" s="114" t="s">
        <v>1573</v>
      </c>
      <c r="F580" s="129" t="s">
        <v>515</v>
      </c>
      <c r="G580" s="129" t="s">
        <v>228</v>
      </c>
      <c r="H580" s="129" t="s">
        <v>258</v>
      </c>
      <c r="I580" s="129" t="s">
        <v>515</v>
      </c>
      <c r="J580" s="114"/>
      <c r="K580" s="114"/>
      <c r="L580" s="114">
        <v>60</v>
      </c>
      <c r="M580" s="114" t="s">
        <v>230</v>
      </c>
    </row>
    <row r="581" spans="2:13" ht="30" customHeight="1">
      <c r="B581" s="129" t="s">
        <v>458</v>
      </c>
      <c r="C581" s="134" t="s">
        <v>1574</v>
      </c>
      <c r="D581" s="114" t="s">
        <v>459</v>
      </c>
      <c r="E581" s="114" t="s">
        <v>1575</v>
      </c>
      <c r="F581" s="129" t="s">
        <v>515</v>
      </c>
      <c r="G581" s="129" t="s">
        <v>228</v>
      </c>
      <c r="H581" s="129" t="s">
        <v>258</v>
      </c>
      <c r="I581" s="129" t="s">
        <v>515</v>
      </c>
      <c r="J581" s="114"/>
      <c r="K581" s="114"/>
      <c r="L581" s="114">
        <v>60</v>
      </c>
      <c r="M581" s="114" t="s">
        <v>230</v>
      </c>
    </row>
    <row r="582" spans="2:13" ht="30" customHeight="1">
      <c r="B582" s="129" t="s">
        <v>458</v>
      </c>
      <c r="C582" s="134" t="s">
        <v>1576</v>
      </c>
      <c r="D582" s="114" t="s">
        <v>465</v>
      </c>
      <c r="E582" s="114" t="s">
        <v>1577</v>
      </c>
      <c r="F582" s="129" t="s">
        <v>515</v>
      </c>
      <c r="G582" s="129" t="s">
        <v>228</v>
      </c>
      <c r="H582" s="129" t="s">
        <v>258</v>
      </c>
      <c r="I582" s="129" t="s">
        <v>515</v>
      </c>
      <c r="J582" s="114"/>
      <c r="K582" s="114"/>
      <c r="L582" s="114">
        <v>60</v>
      </c>
      <c r="M582" s="114" t="s">
        <v>230</v>
      </c>
    </row>
    <row r="583" spans="2:13" ht="30" customHeight="1">
      <c r="B583" s="129" t="s">
        <v>521</v>
      </c>
      <c r="C583" s="134" t="s">
        <v>1578</v>
      </c>
      <c r="D583" s="114" t="s">
        <v>523</v>
      </c>
      <c r="E583" s="114" t="s">
        <v>571</v>
      </c>
      <c r="F583" s="129" t="s">
        <v>515</v>
      </c>
      <c r="G583" s="129" t="s">
        <v>228</v>
      </c>
      <c r="H583" s="129" t="s">
        <v>258</v>
      </c>
      <c r="I583" s="129" t="s">
        <v>515</v>
      </c>
      <c r="J583" s="114"/>
      <c r="K583" s="114"/>
      <c r="L583" s="114">
        <v>60</v>
      </c>
      <c r="M583" s="114" t="s">
        <v>230</v>
      </c>
    </row>
    <row r="584" spans="2:13" ht="30" customHeight="1">
      <c r="B584" s="129" t="s">
        <v>525</v>
      </c>
      <c r="C584" s="134" t="s">
        <v>1579</v>
      </c>
      <c r="D584" s="114" t="s">
        <v>465</v>
      </c>
      <c r="E584" s="114" t="s">
        <v>1580</v>
      </c>
      <c r="F584" s="129" t="s">
        <v>515</v>
      </c>
      <c r="G584" s="129" t="s">
        <v>228</v>
      </c>
      <c r="H584" s="129" t="s">
        <v>258</v>
      </c>
      <c r="I584" s="129" t="s">
        <v>515</v>
      </c>
      <c r="J584" s="114"/>
      <c r="K584" s="114"/>
      <c r="L584" s="114">
        <v>60</v>
      </c>
      <c r="M584" s="114" t="s">
        <v>230</v>
      </c>
    </row>
    <row r="585" spans="2:13" ht="30" customHeight="1">
      <c r="B585" s="129" t="s">
        <v>525</v>
      </c>
      <c r="C585" s="134" t="s">
        <v>1581</v>
      </c>
      <c r="D585" s="114" t="s">
        <v>465</v>
      </c>
      <c r="E585" s="114" t="s">
        <v>622</v>
      </c>
      <c r="F585" s="129" t="s">
        <v>515</v>
      </c>
      <c r="G585" s="129" t="s">
        <v>228</v>
      </c>
      <c r="H585" s="129" t="s">
        <v>258</v>
      </c>
      <c r="I585" s="129" t="s">
        <v>515</v>
      </c>
      <c r="J585" s="114"/>
      <c r="K585" s="114"/>
      <c r="L585" s="114">
        <v>60</v>
      </c>
      <c r="M585" s="114" t="s">
        <v>230</v>
      </c>
    </row>
    <row r="586" spans="2:13" ht="30" customHeight="1">
      <c r="B586" s="114" t="s">
        <v>830</v>
      </c>
      <c r="C586" s="134" t="s">
        <v>1582</v>
      </c>
      <c r="D586" s="114" t="s">
        <v>832</v>
      </c>
      <c r="E586" s="114" t="s">
        <v>471</v>
      </c>
      <c r="F586" s="129" t="s">
        <v>515</v>
      </c>
      <c r="G586" s="129" t="s">
        <v>228</v>
      </c>
      <c r="H586" s="129" t="s">
        <v>249</v>
      </c>
      <c r="I586" s="129" t="s">
        <v>515</v>
      </c>
      <c r="J586" s="114"/>
      <c r="K586" s="114"/>
      <c r="L586" s="114">
        <v>60</v>
      </c>
      <c r="M586" s="114" t="s">
        <v>230</v>
      </c>
    </row>
    <row r="587" spans="2:13" ht="30" customHeight="1">
      <c r="B587" s="129" t="s">
        <v>516</v>
      </c>
      <c r="C587" s="134" t="s">
        <v>1583</v>
      </c>
      <c r="D587" s="114" t="s">
        <v>459</v>
      </c>
      <c r="E587" s="114" t="s">
        <v>527</v>
      </c>
      <c r="F587" s="129" t="s">
        <v>515</v>
      </c>
      <c r="G587" s="129" t="s">
        <v>228</v>
      </c>
      <c r="H587" s="129" t="s">
        <v>229</v>
      </c>
      <c r="I587" s="129" t="s">
        <v>515</v>
      </c>
      <c r="J587" s="114"/>
      <c r="K587" s="114"/>
      <c r="L587" s="114">
        <v>60</v>
      </c>
      <c r="M587" s="114" t="s">
        <v>230</v>
      </c>
    </row>
    <row r="588" spans="2:13" ht="30" customHeight="1">
      <c r="B588" s="129" t="s">
        <v>516</v>
      </c>
      <c r="C588" s="134" t="s">
        <v>1584</v>
      </c>
      <c r="D588" s="114" t="s">
        <v>465</v>
      </c>
      <c r="E588" s="114" t="s">
        <v>1585</v>
      </c>
      <c r="F588" s="129" t="s">
        <v>515</v>
      </c>
      <c r="G588" s="129" t="s">
        <v>228</v>
      </c>
      <c r="H588" s="129" t="s">
        <v>229</v>
      </c>
      <c r="I588" s="129" t="s">
        <v>515</v>
      </c>
      <c r="J588" s="114"/>
      <c r="K588" s="114"/>
      <c r="L588" s="114">
        <v>60</v>
      </c>
      <c r="M588" s="114" t="s">
        <v>230</v>
      </c>
    </row>
    <row r="589" spans="2:13" ht="30" customHeight="1">
      <c r="B589" s="129" t="s">
        <v>458</v>
      </c>
      <c r="C589" s="134" t="s">
        <v>1586</v>
      </c>
      <c r="D589" s="114" t="s">
        <v>465</v>
      </c>
      <c r="E589" s="114" t="s">
        <v>1587</v>
      </c>
      <c r="F589" s="129" t="s">
        <v>515</v>
      </c>
      <c r="G589" s="129" t="s">
        <v>228</v>
      </c>
      <c r="H589" s="129" t="s">
        <v>258</v>
      </c>
      <c r="I589" s="129" t="s">
        <v>515</v>
      </c>
      <c r="J589" s="114"/>
      <c r="K589" s="114"/>
      <c r="L589" s="114">
        <v>60</v>
      </c>
      <c r="M589" s="114" t="s">
        <v>230</v>
      </c>
    </row>
    <row r="590" spans="2:13" ht="30" customHeight="1">
      <c r="B590" s="129" t="s">
        <v>458</v>
      </c>
      <c r="C590" s="134" t="s">
        <v>1588</v>
      </c>
      <c r="D590" s="114" t="s">
        <v>459</v>
      </c>
      <c r="E590" s="114" t="s">
        <v>1589</v>
      </c>
      <c r="F590" s="129" t="s">
        <v>515</v>
      </c>
      <c r="G590" s="129" t="s">
        <v>228</v>
      </c>
      <c r="H590" s="129" t="s">
        <v>258</v>
      </c>
      <c r="I590" s="129" t="s">
        <v>515</v>
      </c>
      <c r="J590" s="114"/>
      <c r="K590" s="114"/>
      <c r="L590" s="114">
        <v>60</v>
      </c>
      <c r="M590" s="114" t="s">
        <v>230</v>
      </c>
    </row>
    <row r="591" spans="2:13" ht="30" customHeight="1">
      <c r="B591" s="114" t="s">
        <v>362</v>
      </c>
      <c r="C591" s="134" t="s">
        <v>1590</v>
      </c>
      <c r="D591" s="114" t="s">
        <v>1591</v>
      </c>
      <c r="E591" s="114" t="s">
        <v>463</v>
      </c>
      <c r="F591" s="129" t="s">
        <v>515</v>
      </c>
      <c r="G591" s="129" t="s">
        <v>228</v>
      </c>
      <c r="H591" s="129" t="s">
        <v>229</v>
      </c>
      <c r="I591" s="129" t="s">
        <v>515</v>
      </c>
      <c r="J591" s="114"/>
      <c r="K591" s="114"/>
      <c r="L591" s="114">
        <v>60</v>
      </c>
      <c r="M591" s="114" t="s">
        <v>230</v>
      </c>
    </row>
    <row r="592" spans="2:13" ht="30" customHeight="1">
      <c r="B592" s="129" t="s">
        <v>521</v>
      </c>
      <c r="C592" s="134" t="s">
        <v>1592</v>
      </c>
      <c r="D592" s="114" t="s">
        <v>545</v>
      </c>
      <c r="E592" s="114" t="s">
        <v>1593</v>
      </c>
      <c r="F592" s="129" t="s">
        <v>515</v>
      </c>
      <c r="G592" s="129" t="s">
        <v>228</v>
      </c>
      <c r="H592" s="129" t="s">
        <v>258</v>
      </c>
      <c r="I592" s="129" t="s">
        <v>515</v>
      </c>
      <c r="J592" s="114"/>
      <c r="K592" s="114"/>
      <c r="L592" s="114">
        <v>60</v>
      </c>
      <c r="M592" s="114" t="s">
        <v>230</v>
      </c>
    </row>
    <row r="593" spans="2:13" ht="30" customHeight="1">
      <c r="B593" s="129" t="s">
        <v>231</v>
      </c>
      <c r="C593" s="134" t="s">
        <v>1594</v>
      </c>
      <c r="D593" s="114" t="s">
        <v>273</v>
      </c>
      <c r="E593" s="114" t="s">
        <v>1595</v>
      </c>
      <c r="F593" s="129" t="s">
        <v>515</v>
      </c>
      <c r="G593" s="129" t="s">
        <v>228</v>
      </c>
      <c r="H593" s="129" t="s">
        <v>249</v>
      </c>
      <c r="I593" s="129" t="s">
        <v>515</v>
      </c>
      <c r="J593" s="114"/>
      <c r="K593" s="114"/>
      <c r="L593" s="114">
        <v>60</v>
      </c>
      <c r="M593" s="114" t="s">
        <v>230</v>
      </c>
    </row>
    <row r="594" spans="2:13" ht="30" customHeight="1">
      <c r="B594" s="129" t="s">
        <v>525</v>
      </c>
      <c r="C594" s="134" t="s">
        <v>1596</v>
      </c>
      <c r="D594" s="114" t="s">
        <v>465</v>
      </c>
      <c r="E594" s="114" t="s">
        <v>1597</v>
      </c>
      <c r="F594" s="129" t="s">
        <v>515</v>
      </c>
      <c r="G594" s="129" t="s">
        <v>228</v>
      </c>
      <c r="H594" s="129" t="s">
        <v>258</v>
      </c>
      <c r="I594" s="129" t="s">
        <v>515</v>
      </c>
      <c r="J594" s="114"/>
      <c r="K594" s="114"/>
      <c r="L594" s="114">
        <v>60</v>
      </c>
      <c r="M594" s="114" t="s">
        <v>230</v>
      </c>
    </row>
    <row r="595" spans="2:13" ht="30" customHeight="1">
      <c r="B595" s="129" t="s">
        <v>516</v>
      </c>
      <c r="C595" s="134" t="s">
        <v>1598</v>
      </c>
      <c r="D595" s="114" t="s">
        <v>465</v>
      </c>
      <c r="E595" s="114" t="s">
        <v>1599</v>
      </c>
      <c r="F595" s="129" t="s">
        <v>515</v>
      </c>
      <c r="G595" s="129" t="s">
        <v>228</v>
      </c>
      <c r="H595" s="129" t="s">
        <v>229</v>
      </c>
      <c r="I595" s="129" t="s">
        <v>515</v>
      </c>
      <c r="J595" s="114"/>
      <c r="K595" s="114"/>
      <c r="L595" s="114">
        <v>60</v>
      </c>
      <c r="M595" s="114" t="s">
        <v>230</v>
      </c>
    </row>
    <row r="596" spans="2:13" ht="30" customHeight="1">
      <c r="B596" s="129" t="s">
        <v>525</v>
      </c>
      <c r="C596" s="134" t="s">
        <v>1600</v>
      </c>
      <c r="D596" s="114" t="s">
        <v>459</v>
      </c>
      <c r="E596" s="114" t="s">
        <v>1601</v>
      </c>
      <c r="F596" s="129" t="s">
        <v>515</v>
      </c>
      <c r="G596" s="129" t="s">
        <v>228</v>
      </c>
      <c r="H596" s="129" t="s">
        <v>258</v>
      </c>
      <c r="I596" s="129" t="s">
        <v>515</v>
      </c>
      <c r="J596" s="114"/>
      <c r="K596" s="114"/>
      <c r="L596" s="114">
        <v>60</v>
      </c>
      <c r="M596" s="114" t="s">
        <v>230</v>
      </c>
    </row>
    <row r="597" spans="2:13" ht="30" customHeight="1">
      <c r="B597" s="129" t="s">
        <v>525</v>
      </c>
      <c r="C597" s="134" t="s">
        <v>1602</v>
      </c>
      <c r="D597" s="114" t="s">
        <v>465</v>
      </c>
      <c r="E597" s="114" t="s">
        <v>463</v>
      </c>
      <c r="F597" s="129" t="s">
        <v>515</v>
      </c>
      <c r="G597" s="129" t="s">
        <v>228</v>
      </c>
      <c r="H597" s="129" t="s">
        <v>258</v>
      </c>
      <c r="I597" s="129" t="s">
        <v>515</v>
      </c>
      <c r="J597" s="114"/>
      <c r="K597" s="114"/>
      <c r="L597" s="114">
        <v>60</v>
      </c>
      <c r="M597" s="114" t="s">
        <v>230</v>
      </c>
    </row>
    <row r="598" spans="2:13" ht="30" customHeight="1">
      <c r="B598" s="129" t="s">
        <v>525</v>
      </c>
      <c r="C598" s="134" t="s">
        <v>1603</v>
      </c>
      <c r="D598" s="114" t="s">
        <v>459</v>
      </c>
      <c r="E598" s="114" t="s">
        <v>946</v>
      </c>
      <c r="F598" s="129" t="s">
        <v>515</v>
      </c>
      <c r="G598" s="129" t="s">
        <v>228</v>
      </c>
      <c r="H598" s="129" t="s">
        <v>258</v>
      </c>
      <c r="I598" s="129" t="s">
        <v>515</v>
      </c>
      <c r="J598" s="114"/>
      <c r="K598" s="114"/>
      <c r="L598" s="114">
        <v>60</v>
      </c>
      <c r="M598" s="114" t="s">
        <v>230</v>
      </c>
    </row>
    <row r="599" spans="2:13" ht="30" customHeight="1">
      <c r="B599" s="129" t="s">
        <v>521</v>
      </c>
      <c r="C599" s="134" t="s">
        <v>1604</v>
      </c>
      <c r="D599" s="114" t="s">
        <v>545</v>
      </c>
      <c r="E599" s="114" t="s">
        <v>1605</v>
      </c>
      <c r="F599" s="129" t="s">
        <v>515</v>
      </c>
      <c r="G599" s="129" t="s">
        <v>228</v>
      </c>
      <c r="H599" s="129" t="s">
        <v>258</v>
      </c>
      <c r="I599" s="129" t="s">
        <v>515</v>
      </c>
      <c r="J599" s="114"/>
      <c r="K599" s="114"/>
      <c r="L599" s="114">
        <v>60</v>
      </c>
      <c r="M599" s="114" t="s">
        <v>230</v>
      </c>
    </row>
    <row r="600" spans="2:13" ht="30" customHeight="1">
      <c r="B600" s="129" t="s">
        <v>525</v>
      </c>
      <c r="C600" s="134" t="s">
        <v>1606</v>
      </c>
      <c r="D600" s="114" t="s">
        <v>459</v>
      </c>
      <c r="E600" s="114" t="s">
        <v>1607</v>
      </c>
      <c r="F600" s="129" t="s">
        <v>515</v>
      </c>
      <c r="G600" s="129" t="s">
        <v>228</v>
      </c>
      <c r="H600" s="129" t="s">
        <v>258</v>
      </c>
      <c r="I600" s="129" t="s">
        <v>515</v>
      </c>
      <c r="J600" s="114"/>
      <c r="K600" s="114"/>
      <c r="L600" s="114">
        <v>60</v>
      </c>
      <c r="M600" s="114" t="s">
        <v>230</v>
      </c>
    </row>
    <row r="601" spans="2:13" ht="30" customHeight="1">
      <c r="B601" s="129" t="s">
        <v>521</v>
      </c>
      <c r="C601" s="134" t="s">
        <v>1608</v>
      </c>
      <c r="D601" s="114" t="s">
        <v>523</v>
      </c>
      <c r="E601" s="114" t="s">
        <v>1060</v>
      </c>
      <c r="F601" s="129" t="s">
        <v>515</v>
      </c>
      <c r="G601" s="129" t="s">
        <v>228</v>
      </c>
      <c r="H601" s="129" t="s">
        <v>258</v>
      </c>
      <c r="I601" s="129" t="s">
        <v>515</v>
      </c>
      <c r="J601" s="114"/>
      <c r="K601" s="114"/>
      <c r="L601" s="114">
        <v>60</v>
      </c>
      <c r="M601" s="114" t="s">
        <v>230</v>
      </c>
    </row>
    <row r="602" spans="2:13" ht="30" customHeight="1">
      <c r="B602" s="114" t="s">
        <v>362</v>
      </c>
      <c r="C602" s="134" t="s">
        <v>1609</v>
      </c>
      <c r="D602" s="114" t="s">
        <v>1610</v>
      </c>
      <c r="E602" s="114" t="s">
        <v>1611</v>
      </c>
      <c r="F602" s="129" t="s">
        <v>515</v>
      </c>
      <c r="G602" s="129" t="s">
        <v>228</v>
      </c>
      <c r="H602" s="129" t="s">
        <v>229</v>
      </c>
      <c r="I602" s="129" t="s">
        <v>515</v>
      </c>
      <c r="J602" s="114"/>
      <c r="K602" s="114"/>
      <c r="L602" s="114">
        <v>60</v>
      </c>
      <c r="M602" s="114" t="s">
        <v>230</v>
      </c>
    </row>
    <row r="603" spans="2:13" ht="30" customHeight="1">
      <c r="B603" s="129" t="s">
        <v>516</v>
      </c>
      <c r="C603" s="134" t="s">
        <v>1612</v>
      </c>
      <c r="D603" s="114" t="s">
        <v>459</v>
      </c>
      <c r="E603" s="114" t="s">
        <v>823</v>
      </c>
      <c r="F603" s="129" t="s">
        <v>515</v>
      </c>
      <c r="G603" s="129" t="s">
        <v>228</v>
      </c>
      <c r="H603" s="129" t="s">
        <v>229</v>
      </c>
      <c r="I603" s="129" t="s">
        <v>515</v>
      </c>
      <c r="J603" s="114"/>
      <c r="K603" s="114"/>
      <c r="L603" s="114">
        <v>60</v>
      </c>
      <c r="M603" s="114" t="s">
        <v>230</v>
      </c>
    </row>
    <row r="604" spans="2:13" ht="30" customHeight="1">
      <c r="B604" s="129" t="s">
        <v>458</v>
      </c>
      <c r="C604" s="134" t="s">
        <v>1613</v>
      </c>
      <c r="D604" s="114" t="s">
        <v>459</v>
      </c>
      <c r="E604" s="114" t="s">
        <v>1614</v>
      </c>
      <c r="F604" s="129" t="s">
        <v>515</v>
      </c>
      <c r="G604" s="129" t="s">
        <v>228</v>
      </c>
      <c r="H604" s="129" t="s">
        <v>258</v>
      </c>
      <c r="I604" s="129" t="s">
        <v>515</v>
      </c>
      <c r="J604" s="114"/>
      <c r="K604" s="114"/>
      <c r="L604" s="114">
        <v>60</v>
      </c>
      <c r="M604" s="114" t="s">
        <v>230</v>
      </c>
    </row>
    <row r="605" spans="2:13" ht="30" customHeight="1">
      <c r="B605" s="129" t="s">
        <v>458</v>
      </c>
      <c r="C605" s="134" t="s">
        <v>1615</v>
      </c>
      <c r="D605" s="114" t="s">
        <v>465</v>
      </c>
      <c r="E605" s="114" t="s">
        <v>1616</v>
      </c>
      <c r="F605" s="129" t="s">
        <v>515</v>
      </c>
      <c r="G605" s="129" t="s">
        <v>228</v>
      </c>
      <c r="H605" s="129" t="s">
        <v>258</v>
      </c>
      <c r="I605" s="129" t="s">
        <v>515</v>
      </c>
      <c r="J605" s="114"/>
      <c r="K605" s="114"/>
      <c r="L605" s="114">
        <v>60</v>
      </c>
      <c r="M605" s="114" t="s">
        <v>230</v>
      </c>
    </row>
    <row r="606" spans="2:13" ht="30" customHeight="1">
      <c r="B606" s="129" t="s">
        <v>525</v>
      </c>
      <c r="C606" s="134" t="s">
        <v>1617</v>
      </c>
      <c r="D606" s="114" t="s">
        <v>465</v>
      </c>
      <c r="E606" s="114" t="s">
        <v>1029</v>
      </c>
      <c r="F606" s="129" t="s">
        <v>515</v>
      </c>
      <c r="G606" s="129" t="s">
        <v>228</v>
      </c>
      <c r="H606" s="129" t="s">
        <v>258</v>
      </c>
      <c r="I606" s="129" t="s">
        <v>515</v>
      </c>
      <c r="J606" s="114"/>
      <c r="K606" s="114"/>
      <c r="L606" s="114">
        <v>60</v>
      </c>
      <c r="M606" s="114" t="s">
        <v>230</v>
      </c>
    </row>
    <row r="607" spans="2:13" ht="30" customHeight="1">
      <c r="B607" s="129" t="s">
        <v>525</v>
      </c>
      <c r="C607" s="134" t="s">
        <v>1618</v>
      </c>
      <c r="D607" s="114" t="s">
        <v>459</v>
      </c>
      <c r="E607" s="114" t="s">
        <v>1477</v>
      </c>
      <c r="F607" s="129" t="s">
        <v>515</v>
      </c>
      <c r="G607" s="129" t="s">
        <v>228</v>
      </c>
      <c r="H607" s="129" t="s">
        <v>258</v>
      </c>
      <c r="I607" s="129" t="s">
        <v>515</v>
      </c>
      <c r="J607" s="114"/>
      <c r="K607" s="114"/>
      <c r="L607" s="114">
        <v>60</v>
      </c>
      <c r="M607" s="114" t="s">
        <v>230</v>
      </c>
    </row>
    <row r="608" spans="2:13" ht="30" customHeight="1">
      <c r="B608" s="129" t="s">
        <v>530</v>
      </c>
      <c r="C608" s="134" t="s">
        <v>1619</v>
      </c>
      <c r="D608" s="114" t="s">
        <v>1183</v>
      </c>
      <c r="E608" s="114" t="s">
        <v>1620</v>
      </c>
      <c r="F608" s="129" t="s">
        <v>515</v>
      </c>
      <c r="G608" s="129" t="s">
        <v>228</v>
      </c>
      <c r="H608" s="129" t="s">
        <v>258</v>
      </c>
      <c r="I608" s="129" t="s">
        <v>515</v>
      </c>
      <c r="J608" s="114"/>
      <c r="K608" s="114"/>
      <c r="L608" s="114">
        <v>60</v>
      </c>
      <c r="M608" s="114" t="s">
        <v>230</v>
      </c>
    </row>
    <row r="609" spans="2:13" ht="30" customHeight="1">
      <c r="B609" s="129" t="s">
        <v>555</v>
      </c>
      <c r="C609" s="134" t="s">
        <v>1621</v>
      </c>
      <c r="D609" s="114" t="s">
        <v>523</v>
      </c>
      <c r="E609" s="114" t="s">
        <v>1622</v>
      </c>
      <c r="F609" s="129" t="s">
        <v>515</v>
      </c>
      <c r="G609" s="129" t="s">
        <v>228</v>
      </c>
      <c r="H609" s="129" t="s">
        <v>258</v>
      </c>
      <c r="I609" s="129" t="s">
        <v>515</v>
      </c>
      <c r="J609" s="114"/>
      <c r="K609" s="114"/>
      <c r="L609" s="114">
        <v>60</v>
      </c>
      <c r="M609" s="114" t="s">
        <v>230</v>
      </c>
    </row>
    <row r="610" spans="2:13" ht="30" customHeight="1">
      <c r="B610" s="129" t="s">
        <v>516</v>
      </c>
      <c r="C610" s="134" t="s">
        <v>1623</v>
      </c>
      <c r="D610" s="114" t="s">
        <v>465</v>
      </c>
      <c r="E610" s="114" t="s">
        <v>1447</v>
      </c>
      <c r="F610" s="129" t="s">
        <v>515</v>
      </c>
      <c r="G610" s="129" t="s">
        <v>228</v>
      </c>
      <c r="H610" s="129" t="s">
        <v>229</v>
      </c>
      <c r="I610" s="129" t="s">
        <v>515</v>
      </c>
      <c r="J610" s="114"/>
      <c r="K610" s="114"/>
      <c r="L610" s="114">
        <v>60</v>
      </c>
      <c r="M610" s="114" t="s">
        <v>230</v>
      </c>
    </row>
    <row r="611" spans="2:13" ht="30" customHeight="1">
      <c r="B611" s="129" t="s">
        <v>231</v>
      </c>
      <c r="C611" s="134" t="s">
        <v>1624</v>
      </c>
      <c r="D611" s="114" t="s">
        <v>233</v>
      </c>
      <c r="E611" s="114" t="s">
        <v>1625</v>
      </c>
      <c r="F611" s="129" t="s">
        <v>515</v>
      </c>
      <c r="G611" s="129" t="s">
        <v>228</v>
      </c>
      <c r="H611" s="129" t="s">
        <v>554</v>
      </c>
      <c r="I611" s="129" t="s">
        <v>515</v>
      </c>
      <c r="J611" s="114"/>
      <c r="K611" s="114"/>
      <c r="L611" s="114">
        <v>60</v>
      </c>
      <c r="M611" s="114" t="s">
        <v>230</v>
      </c>
    </row>
    <row r="612" spans="2:13" ht="30" customHeight="1">
      <c r="B612" s="129" t="s">
        <v>458</v>
      </c>
      <c r="C612" s="134" t="s">
        <v>1626</v>
      </c>
      <c r="D612" s="114" t="s">
        <v>465</v>
      </c>
      <c r="E612" s="114" t="s">
        <v>1627</v>
      </c>
      <c r="F612" s="129" t="s">
        <v>515</v>
      </c>
      <c r="G612" s="129" t="s">
        <v>228</v>
      </c>
      <c r="H612" s="129" t="s">
        <v>258</v>
      </c>
      <c r="I612" s="129" t="s">
        <v>515</v>
      </c>
      <c r="J612" s="114"/>
      <c r="K612" s="114"/>
      <c r="L612" s="114">
        <v>60</v>
      </c>
      <c r="M612" s="114" t="s">
        <v>230</v>
      </c>
    </row>
    <row r="613" spans="2:13" ht="30" customHeight="1">
      <c r="B613" s="129" t="s">
        <v>521</v>
      </c>
      <c r="C613" s="134" t="s">
        <v>1628</v>
      </c>
      <c r="D613" s="114" t="s">
        <v>523</v>
      </c>
      <c r="E613" s="114" t="s">
        <v>827</v>
      </c>
      <c r="F613" s="129" t="s">
        <v>515</v>
      </c>
      <c r="G613" s="129" t="s">
        <v>228</v>
      </c>
      <c r="H613" s="129" t="s">
        <v>258</v>
      </c>
      <c r="I613" s="129" t="s">
        <v>515</v>
      </c>
      <c r="J613" s="114"/>
      <c r="K613" s="114"/>
      <c r="L613" s="114">
        <v>60</v>
      </c>
      <c r="M613" s="114" t="s">
        <v>230</v>
      </c>
    </row>
    <row r="614" spans="2:13" ht="30" customHeight="1">
      <c r="B614" s="129" t="s">
        <v>525</v>
      </c>
      <c r="C614" s="134" t="s">
        <v>1629</v>
      </c>
      <c r="D614" s="114" t="s">
        <v>465</v>
      </c>
      <c r="E614" s="114" t="s">
        <v>910</v>
      </c>
      <c r="F614" s="129" t="s">
        <v>515</v>
      </c>
      <c r="G614" s="129" t="s">
        <v>228</v>
      </c>
      <c r="H614" s="129" t="s">
        <v>258</v>
      </c>
      <c r="I614" s="129" t="s">
        <v>515</v>
      </c>
      <c r="J614" s="114"/>
      <c r="K614" s="114"/>
      <c r="L614" s="114">
        <v>60</v>
      </c>
      <c r="M614" s="114" t="s">
        <v>230</v>
      </c>
    </row>
    <row r="615" spans="2:13" ht="30" customHeight="1">
      <c r="B615" s="129" t="s">
        <v>525</v>
      </c>
      <c r="C615" s="134" t="s">
        <v>1630</v>
      </c>
      <c r="D615" s="114" t="s">
        <v>459</v>
      </c>
      <c r="E615" s="114" t="s">
        <v>1631</v>
      </c>
      <c r="F615" s="129" t="s">
        <v>515</v>
      </c>
      <c r="G615" s="129" t="s">
        <v>228</v>
      </c>
      <c r="H615" s="129" t="s">
        <v>258</v>
      </c>
      <c r="I615" s="129" t="s">
        <v>515</v>
      </c>
      <c r="J615" s="114"/>
      <c r="K615" s="114"/>
      <c r="L615" s="114">
        <v>60</v>
      </c>
      <c r="M615" s="114" t="s">
        <v>230</v>
      </c>
    </row>
    <row r="616" spans="2:13" ht="30" customHeight="1">
      <c r="B616" s="129" t="s">
        <v>458</v>
      </c>
      <c r="C616" s="134" t="s">
        <v>1632</v>
      </c>
      <c r="D616" s="114" t="s">
        <v>459</v>
      </c>
      <c r="E616" s="114" t="s">
        <v>1633</v>
      </c>
      <c r="F616" s="129" t="s">
        <v>515</v>
      </c>
      <c r="G616" s="129" t="s">
        <v>228</v>
      </c>
      <c r="H616" s="129" t="s">
        <v>258</v>
      </c>
      <c r="I616" s="129" t="s">
        <v>515</v>
      </c>
      <c r="J616" s="114"/>
      <c r="K616" s="114"/>
      <c r="L616" s="114">
        <v>60</v>
      </c>
      <c r="M616" s="114" t="s">
        <v>230</v>
      </c>
    </row>
    <row r="617" spans="2:13" ht="30" customHeight="1">
      <c r="B617" s="129" t="s">
        <v>521</v>
      </c>
      <c r="C617" s="134" t="s">
        <v>1634</v>
      </c>
      <c r="D617" s="114" t="s">
        <v>545</v>
      </c>
      <c r="E617" s="114" t="s">
        <v>1635</v>
      </c>
      <c r="F617" s="129" t="s">
        <v>515</v>
      </c>
      <c r="G617" s="129" t="s">
        <v>228</v>
      </c>
      <c r="H617" s="129" t="s">
        <v>258</v>
      </c>
      <c r="I617" s="129" t="s">
        <v>515</v>
      </c>
      <c r="J617" s="114"/>
      <c r="K617" s="114"/>
      <c r="L617" s="114">
        <v>60</v>
      </c>
      <c r="M617" s="114" t="s">
        <v>230</v>
      </c>
    </row>
    <row r="618" spans="2:13" ht="30" customHeight="1">
      <c r="B618" s="129" t="s">
        <v>231</v>
      </c>
      <c r="C618" s="134" t="s">
        <v>1636</v>
      </c>
      <c r="D618" s="114" t="s">
        <v>233</v>
      </c>
      <c r="E618" s="114" t="s">
        <v>1637</v>
      </c>
      <c r="F618" s="129" t="s">
        <v>515</v>
      </c>
      <c r="G618" s="129" t="s">
        <v>228</v>
      </c>
      <c r="H618" s="129" t="s">
        <v>554</v>
      </c>
      <c r="I618" s="129" t="s">
        <v>515</v>
      </c>
      <c r="J618" s="114"/>
      <c r="K618" s="114"/>
      <c r="L618" s="114">
        <v>60</v>
      </c>
      <c r="M618" s="114" t="s">
        <v>230</v>
      </c>
    </row>
    <row r="619" spans="2:13" ht="30" customHeight="1">
      <c r="B619" s="129" t="s">
        <v>555</v>
      </c>
      <c r="C619" s="134" t="s">
        <v>1638</v>
      </c>
      <c r="D619" s="114" t="s">
        <v>523</v>
      </c>
      <c r="E619" s="114" t="s">
        <v>620</v>
      </c>
      <c r="F619" s="129" t="s">
        <v>515</v>
      </c>
      <c r="G619" s="129" t="s">
        <v>228</v>
      </c>
      <c r="H619" s="129" t="s">
        <v>258</v>
      </c>
      <c r="I619" s="129" t="s">
        <v>515</v>
      </c>
      <c r="J619" s="114"/>
      <c r="K619" s="114"/>
      <c r="L619" s="114">
        <v>60</v>
      </c>
      <c r="M619" s="114" t="s">
        <v>230</v>
      </c>
    </row>
    <row r="620" spans="2:13" ht="30" customHeight="1">
      <c r="B620" s="129" t="s">
        <v>516</v>
      </c>
      <c r="C620" s="134" t="s">
        <v>1639</v>
      </c>
      <c r="D620" s="114" t="s">
        <v>459</v>
      </c>
      <c r="E620" s="114" t="s">
        <v>1640</v>
      </c>
      <c r="F620" s="129" t="s">
        <v>515</v>
      </c>
      <c r="G620" s="129" t="s">
        <v>228</v>
      </c>
      <c r="H620" s="129" t="s">
        <v>229</v>
      </c>
      <c r="I620" s="129" t="s">
        <v>515</v>
      </c>
      <c r="J620" s="114"/>
      <c r="K620" s="114"/>
      <c r="L620" s="114">
        <v>60</v>
      </c>
      <c r="M620" s="114" t="s">
        <v>230</v>
      </c>
    </row>
    <row r="621" spans="2:13" ht="30" customHeight="1">
      <c r="B621" s="129" t="s">
        <v>516</v>
      </c>
      <c r="C621" s="134" t="s">
        <v>1641</v>
      </c>
      <c r="D621" s="114" t="s">
        <v>465</v>
      </c>
      <c r="E621" s="114" t="s">
        <v>863</v>
      </c>
      <c r="F621" s="129" t="s">
        <v>515</v>
      </c>
      <c r="G621" s="129" t="s">
        <v>228</v>
      </c>
      <c r="H621" s="129" t="s">
        <v>229</v>
      </c>
      <c r="I621" s="129" t="s">
        <v>515</v>
      </c>
      <c r="J621" s="114"/>
      <c r="K621" s="114"/>
      <c r="L621" s="114">
        <v>60</v>
      </c>
      <c r="M621" s="114" t="s">
        <v>230</v>
      </c>
    </row>
    <row r="622" spans="2:13" ht="30" customHeight="1">
      <c r="B622" s="129" t="s">
        <v>458</v>
      </c>
      <c r="C622" s="134" t="s">
        <v>1642</v>
      </c>
      <c r="D622" s="114" t="s">
        <v>465</v>
      </c>
      <c r="E622" s="114" t="s">
        <v>1643</v>
      </c>
      <c r="F622" s="129" t="s">
        <v>515</v>
      </c>
      <c r="G622" s="129" t="s">
        <v>228</v>
      </c>
      <c r="H622" s="129" t="s">
        <v>258</v>
      </c>
      <c r="I622" s="129" t="s">
        <v>515</v>
      </c>
      <c r="J622" s="114"/>
      <c r="K622" s="114"/>
      <c r="L622" s="114">
        <v>60</v>
      </c>
      <c r="M622" s="114" t="s">
        <v>230</v>
      </c>
    </row>
    <row r="623" spans="2:13" ht="30" customHeight="1">
      <c r="B623" s="129" t="s">
        <v>525</v>
      </c>
      <c r="C623" s="134" t="s">
        <v>1644</v>
      </c>
      <c r="D623" s="114" t="s">
        <v>459</v>
      </c>
      <c r="E623" s="114" t="s">
        <v>1645</v>
      </c>
      <c r="F623" s="129" t="s">
        <v>515</v>
      </c>
      <c r="G623" s="129" t="s">
        <v>228</v>
      </c>
      <c r="H623" s="129" t="s">
        <v>258</v>
      </c>
      <c r="I623" s="129" t="s">
        <v>515</v>
      </c>
      <c r="J623" s="114"/>
      <c r="K623" s="114"/>
      <c r="L623" s="114">
        <v>60</v>
      </c>
      <c r="M623" s="114" t="s">
        <v>230</v>
      </c>
    </row>
    <row r="624" spans="2:13" ht="30" customHeight="1">
      <c r="B624" s="129" t="s">
        <v>525</v>
      </c>
      <c r="C624" s="134" t="s">
        <v>1646</v>
      </c>
      <c r="D624" s="114" t="s">
        <v>465</v>
      </c>
      <c r="E624" s="114" t="s">
        <v>1460</v>
      </c>
      <c r="F624" s="129" t="s">
        <v>515</v>
      </c>
      <c r="G624" s="129" t="s">
        <v>228</v>
      </c>
      <c r="H624" s="129" t="s">
        <v>258</v>
      </c>
      <c r="I624" s="129" t="s">
        <v>515</v>
      </c>
      <c r="J624" s="114"/>
      <c r="K624" s="114"/>
      <c r="L624" s="114">
        <v>60</v>
      </c>
      <c r="M624" s="114" t="s">
        <v>230</v>
      </c>
    </row>
    <row r="625" spans="2:13" ht="30" customHeight="1">
      <c r="B625" s="129" t="s">
        <v>521</v>
      </c>
      <c r="C625" s="134" t="s">
        <v>1647</v>
      </c>
      <c r="D625" s="114" t="s">
        <v>545</v>
      </c>
      <c r="E625" s="114" t="s">
        <v>1648</v>
      </c>
      <c r="F625" s="129" t="s">
        <v>515</v>
      </c>
      <c r="G625" s="129" t="s">
        <v>228</v>
      </c>
      <c r="H625" s="129" t="s">
        <v>258</v>
      </c>
      <c r="I625" s="129" t="s">
        <v>515</v>
      </c>
      <c r="J625" s="114"/>
      <c r="K625" s="114"/>
      <c r="L625" s="114">
        <v>60</v>
      </c>
      <c r="M625" s="114" t="s">
        <v>230</v>
      </c>
    </row>
    <row r="626" spans="2:13" ht="30" customHeight="1">
      <c r="B626" s="129" t="s">
        <v>516</v>
      </c>
      <c r="C626" s="134" t="s">
        <v>1649</v>
      </c>
      <c r="D626" s="114" t="s">
        <v>465</v>
      </c>
      <c r="E626" s="114" t="s">
        <v>1650</v>
      </c>
      <c r="F626" s="129" t="s">
        <v>515</v>
      </c>
      <c r="G626" s="129" t="s">
        <v>228</v>
      </c>
      <c r="H626" s="129" t="s">
        <v>229</v>
      </c>
      <c r="I626" s="129" t="s">
        <v>515</v>
      </c>
      <c r="J626" s="114"/>
      <c r="K626" s="114"/>
      <c r="L626" s="114">
        <v>60</v>
      </c>
      <c r="M626" s="114" t="s">
        <v>230</v>
      </c>
    </row>
    <row r="627" spans="2:13" ht="30" customHeight="1">
      <c r="B627" s="129" t="s">
        <v>458</v>
      </c>
      <c r="C627" s="134" t="s">
        <v>1651</v>
      </c>
      <c r="D627" s="114" t="s">
        <v>459</v>
      </c>
      <c r="E627" s="114" t="s">
        <v>1652</v>
      </c>
      <c r="F627" s="129" t="s">
        <v>515</v>
      </c>
      <c r="G627" s="129" t="s">
        <v>228</v>
      </c>
      <c r="H627" s="129" t="s">
        <v>258</v>
      </c>
      <c r="I627" s="129" t="s">
        <v>515</v>
      </c>
      <c r="J627" s="114"/>
      <c r="K627" s="114"/>
      <c r="L627" s="114">
        <v>60</v>
      </c>
      <c r="M627" s="114" t="s">
        <v>230</v>
      </c>
    </row>
    <row r="628" spans="2:13" ht="30" customHeight="1">
      <c r="B628" s="129" t="s">
        <v>231</v>
      </c>
      <c r="C628" s="134" t="s">
        <v>1653</v>
      </c>
      <c r="D628" s="114" t="s">
        <v>233</v>
      </c>
      <c r="E628" s="114" t="s">
        <v>1654</v>
      </c>
      <c r="F628" s="129" t="s">
        <v>515</v>
      </c>
      <c r="G628" s="129" t="s">
        <v>228</v>
      </c>
      <c r="H628" s="129" t="s">
        <v>554</v>
      </c>
      <c r="I628" s="129" t="s">
        <v>515</v>
      </c>
      <c r="J628" s="114"/>
      <c r="K628" s="114"/>
      <c r="L628" s="114">
        <v>60</v>
      </c>
      <c r="M628" s="114" t="s">
        <v>230</v>
      </c>
    </row>
    <row r="629" spans="2:13" ht="30" customHeight="1">
      <c r="B629" s="129" t="s">
        <v>521</v>
      </c>
      <c r="C629" s="134" t="s">
        <v>1655</v>
      </c>
      <c r="D629" s="114" t="s">
        <v>523</v>
      </c>
      <c r="E629" s="114" t="s">
        <v>1656</v>
      </c>
      <c r="F629" s="129" t="s">
        <v>515</v>
      </c>
      <c r="G629" s="129" t="s">
        <v>228</v>
      </c>
      <c r="H629" s="129" t="s">
        <v>258</v>
      </c>
      <c r="I629" s="129" t="s">
        <v>515</v>
      </c>
      <c r="J629" s="114"/>
      <c r="K629" s="114"/>
      <c r="L629" s="114">
        <v>60</v>
      </c>
      <c r="M629" s="114" t="s">
        <v>230</v>
      </c>
    </row>
    <row r="630" spans="2:13" ht="30" customHeight="1">
      <c r="B630" s="129" t="s">
        <v>231</v>
      </c>
      <c r="C630" s="134" t="s">
        <v>1657</v>
      </c>
      <c r="D630" s="114" t="s">
        <v>273</v>
      </c>
      <c r="E630" s="114" t="s">
        <v>1658</v>
      </c>
      <c r="F630" s="129" t="s">
        <v>515</v>
      </c>
      <c r="G630" s="129" t="s">
        <v>228</v>
      </c>
      <c r="H630" s="129" t="s">
        <v>249</v>
      </c>
      <c r="I630" s="129" t="s">
        <v>515</v>
      </c>
      <c r="J630" s="114"/>
      <c r="K630" s="114"/>
      <c r="L630" s="114">
        <v>60</v>
      </c>
      <c r="M630" s="114" t="s">
        <v>230</v>
      </c>
    </row>
    <row r="631" spans="2:13" ht="30" customHeight="1">
      <c r="B631" s="129" t="s">
        <v>231</v>
      </c>
      <c r="C631" s="134" t="s">
        <v>1659</v>
      </c>
      <c r="D631" s="114" t="s">
        <v>233</v>
      </c>
      <c r="E631" s="114" t="s">
        <v>1660</v>
      </c>
      <c r="F631" s="129" t="s">
        <v>515</v>
      </c>
      <c r="G631" s="129" t="s">
        <v>228</v>
      </c>
      <c r="H631" s="129" t="s">
        <v>554</v>
      </c>
      <c r="I631" s="129" t="s">
        <v>515</v>
      </c>
      <c r="J631" s="114"/>
      <c r="K631" s="114"/>
      <c r="L631" s="114">
        <v>60</v>
      </c>
      <c r="M631" s="114" t="s">
        <v>230</v>
      </c>
    </row>
    <row r="632" spans="2:13" ht="30" customHeight="1">
      <c r="B632" s="129" t="s">
        <v>516</v>
      </c>
      <c r="C632" s="134" t="s">
        <v>1661</v>
      </c>
      <c r="D632" s="114" t="s">
        <v>459</v>
      </c>
      <c r="E632" s="114" t="s">
        <v>759</v>
      </c>
      <c r="F632" s="129" t="s">
        <v>515</v>
      </c>
      <c r="G632" s="129" t="s">
        <v>228</v>
      </c>
      <c r="H632" s="129" t="s">
        <v>229</v>
      </c>
      <c r="I632" s="129" t="s">
        <v>515</v>
      </c>
      <c r="J632" s="114"/>
      <c r="K632" s="114"/>
      <c r="L632" s="114">
        <v>60</v>
      </c>
      <c r="M632" s="114" t="s">
        <v>230</v>
      </c>
    </row>
    <row r="633" spans="2:13" ht="30" customHeight="1">
      <c r="B633" s="129" t="s">
        <v>516</v>
      </c>
      <c r="C633" s="134" t="s">
        <v>1662</v>
      </c>
      <c r="D633" s="114" t="s">
        <v>465</v>
      </c>
      <c r="E633" s="114" t="s">
        <v>1663</v>
      </c>
      <c r="F633" s="129" t="s">
        <v>515</v>
      </c>
      <c r="G633" s="129" t="s">
        <v>228</v>
      </c>
      <c r="H633" s="129" t="s">
        <v>229</v>
      </c>
      <c r="I633" s="129" t="s">
        <v>515</v>
      </c>
      <c r="J633" s="114"/>
      <c r="K633" s="114"/>
      <c r="L633" s="114">
        <v>60</v>
      </c>
      <c r="M633" s="114" t="s">
        <v>230</v>
      </c>
    </row>
    <row r="634" spans="2:13" ht="30" customHeight="1">
      <c r="B634" s="129" t="s">
        <v>231</v>
      </c>
      <c r="C634" s="134" t="s">
        <v>1664</v>
      </c>
      <c r="D634" s="114" t="s">
        <v>233</v>
      </c>
      <c r="E634" s="114" t="s">
        <v>869</v>
      </c>
      <c r="F634" s="129" t="s">
        <v>515</v>
      </c>
      <c r="G634" s="129" t="s">
        <v>228</v>
      </c>
      <c r="H634" s="129" t="s">
        <v>554</v>
      </c>
      <c r="I634" s="129" t="s">
        <v>515</v>
      </c>
      <c r="J634" s="114"/>
      <c r="K634" s="114"/>
      <c r="L634" s="114">
        <v>60</v>
      </c>
      <c r="M634" s="114" t="s">
        <v>230</v>
      </c>
    </row>
    <row r="635" spans="2:13" ht="30" customHeight="1">
      <c r="B635" s="129" t="s">
        <v>458</v>
      </c>
      <c r="C635" s="134" t="s">
        <v>1665</v>
      </c>
      <c r="D635" s="114" t="s">
        <v>459</v>
      </c>
      <c r="E635" s="114" t="s">
        <v>1666</v>
      </c>
      <c r="F635" s="129" t="s">
        <v>515</v>
      </c>
      <c r="G635" s="129" t="s">
        <v>228</v>
      </c>
      <c r="H635" s="129" t="s">
        <v>258</v>
      </c>
      <c r="I635" s="129" t="s">
        <v>515</v>
      </c>
      <c r="J635" s="114"/>
      <c r="K635" s="114"/>
      <c r="L635" s="114">
        <v>60</v>
      </c>
      <c r="M635" s="114" t="s">
        <v>230</v>
      </c>
    </row>
    <row r="636" spans="2:13" ht="30" customHeight="1">
      <c r="B636" s="129" t="s">
        <v>458</v>
      </c>
      <c r="C636" s="134" t="s">
        <v>1667</v>
      </c>
      <c r="D636" s="114" t="s">
        <v>465</v>
      </c>
      <c r="E636" s="114" t="s">
        <v>1668</v>
      </c>
      <c r="F636" s="129" t="s">
        <v>515</v>
      </c>
      <c r="G636" s="129" t="s">
        <v>228</v>
      </c>
      <c r="H636" s="129" t="s">
        <v>258</v>
      </c>
      <c r="I636" s="129" t="s">
        <v>515</v>
      </c>
      <c r="J636" s="114"/>
      <c r="K636" s="114"/>
      <c r="L636" s="114">
        <v>60</v>
      </c>
      <c r="M636" s="114" t="s">
        <v>230</v>
      </c>
    </row>
    <row r="637" spans="2:13" ht="30" customHeight="1">
      <c r="B637" s="114" t="s">
        <v>564</v>
      </c>
      <c r="C637" s="134" t="s">
        <v>1669</v>
      </c>
      <c r="D637" s="114" t="s">
        <v>566</v>
      </c>
      <c r="E637" s="114" t="s">
        <v>1670</v>
      </c>
      <c r="F637" s="129" t="s">
        <v>515</v>
      </c>
      <c r="G637" s="129" t="s">
        <v>228</v>
      </c>
      <c r="H637" s="129" t="s">
        <v>258</v>
      </c>
      <c r="I637" s="129" t="s">
        <v>515</v>
      </c>
      <c r="J637" s="114"/>
      <c r="K637" s="114"/>
      <c r="L637" s="114">
        <v>60</v>
      </c>
      <c r="M637" s="114" t="s">
        <v>230</v>
      </c>
    </row>
    <row r="638" spans="2:13" ht="30" customHeight="1">
      <c r="B638" s="129" t="s">
        <v>458</v>
      </c>
      <c r="C638" s="134" t="s">
        <v>1671</v>
      </c>
      <c r="D638" s="114" t="s">
        <v>459</v>
      </c>
      <c r="E638" s="114" t="s">
        <v>1672</v>
      </c>
      <c r="F638" s="129" t="s">
        <v>515</v>
      </c>
      <c r="G638" s="129" t="s">
        <v>228</v>
      </c>
      <c r="H638" s="129" t="s">
        <v>258</v>
      </c>
      <c r="I638" s="129" t="s">
        <v>515</v>
      </c>
      <c r="J638" s="114"/>
      <c r="K638" s="114"/>
      <c r="L638" s="114">
        <v>60</v>
      </c>
      <c r="M638" s="114" t="s">
        <v>230</v>
      </c>
    </row>
    <row r="639" spans="2:13" ht="30" customHeight="1">
      <c r="B639" s="129" t="s">
        <v>521</v>
      </c>
      <c r="C639" s="134" t="s">
        <v>1673</v>
      </c>
      <c r="D639" s="114" t="s">
        <v>545</v>
      </c>
      <c r="E639" s="114" t="s">
        <v>1674</v>
      </c>
      <c r="F639" s="129" t="s">
        <v>515</v>
      </c>
      <c r="G639" s="129" t="s">
        <v>228</v>
      </c>
      <c r="H639" s="129" t="s">
        <v>258</v>
      </c>
      <c r="I639" s="129" t="s">
        <v>515</v>
      </c>
      <c r="J639" s="114"/>
      <c r="K639" s="114"/>
      <c r="L639" s="114">
        <v>60</v>
      </c>
      <c r="M639" s="114" t="s">
        <v>230</v>
      </c>
    </row>
    <row r="640" spans="2:13" ht="30" customHeight="1">
      <c r="B640" s="129" t="s">
        <v>521</v>
      </c>
      <c r="C640" s="134" t="s">
        <v>1675</v>
      </c>
      <c r="D640" s="114" t="s">
        <v>545</v>
      </c>
      <c r="E640" s="114" t="s">
        <v>1676</v>
      </c>
      <c r="F640" s="129" t="s">
        <v>515</v>
      </c>
      <c r="G640" s="129" t="s">
        <v>228</v>
      </c>
      <c r="H640" s="129" t="s">
        <v>258</v>
      </c>
      <c r="I640" s="129" t="s">
        <v>515</v>
      </c>
      <c r="J640" s="114"/>
      <c r="K640" s="114"/>
      <c r="L640" s="114">
        <v>60</v>
      </c>
      <c r="M640" s="114" t="s">
        <v>230</v>
      </c>
    </row>
    <row r="641" spans="2:13" ht="30" customHeight="1">
      <c r="B641" s="129" t="s">
        <v>530</v>
      </c>
      <c r="C641" s="134" t="s">
        <v>1677</v>
      </c>
      <c r="D641" s="114" t="s">
        <v>1183</v>
      </c>
      <c r="E641" s="114" t="s">
        <v>1678</v>
      </c>
      <c r="F641" s="129" t="s">
        <v>515</v>
      </c>
      <c r="G641" s="129" t="s">
        <v>228</v>
      </c>
      <c r="H641" s="129" t="s">
        <v>258</v>
      </c>
      <c r="I641" s="129" t="s">
        <v>515</v>
      </c>
      <c r="J641" s="114"/>
      <c r="K641" s="114"/>
      <c r="L641" s="114">
        <v>60</v>
      </c>
      <c r="M641" s="114" t="s">
        <v>230</v>
      </c>
    </row>
    <row r="642" spans="2:13" ht="30" customHeight="1">
      <c r="B642" s="129" t="s">
        <v>525</v>
      </c>
      <c r="C642" s="134" t="s">
        <v>1679</v>
      </c>
      <c r="D642" s="114" t="s">
        <v>465</v>
      </c>
      <c r="E642" s="114" t="s">
        <v>501</v>
      </c>
      <c r="F642" s="129" t="s">
        <v>515</v>
      </c>
      <c r="G642" s="129" t="s">
        <v>228</v>
      </c>
      <c r="H642" s="129" t="s">
        <v>258</v>
      </c>
      <c r="I642" s="129" t="s">
        <v>515</v>
      </c>
      <c r="J642" s="114"/>
      <c r="K642" s="114"/>
      <c r="L642" s="114">
        <v>60</v>
      </c>
      <c r="M642" s="114" t="s">
        <v>230</v>
      </c>
    </row>
    <row r="643" spans="2:13" ht="30" customHeight="1">
      <c r="B643" s="129" t="s">
        <v>525</v>
      </c>
      <c r="C643" s="134" t="s">
        <v>1680</v>
      </c>
      <c r="D643" s="114" t="s">
        <v>459</v>
      </c>
      <c r="E643" s="114" t="s">
        <v>842</v>
      </c>
      <c r="F643" s="129" t="s">
        <v>515</v>
      </c>
      <c r="G643" s="129" t="s">
        <v>228</v>
      </c>
      <c r="H643" s="129" t="s">
        <v>258</v>
      </c>
      <c r="I643" s="129" t="s">
        <v>515</v>
      </c>
      <c r="J643" s="114"/>
      <c r="K643" s="114"/>
      <c r="L643" s="114">
        <v>60</v>
      </c>
      <c r="M643" s="114" t="s">
        <v>230</v>
      </c>
    </row>
    <row r="644" spans="2:13" ht="30" customHeight="1">
      <c r="B644" s="129" t="s">
        <v>516</v>
      </c>
      <c r="C644" s="134" t="s">
        <v>1681</v>
      </c>
      <c r="D644" s="114" t="s">
        <v>465</v>
      </c>
      <c r="E644" s="114" t="s">
        <v>1682</v>
      </c>
      <c r="F644" s="129" t="s">
        <v>515</v>
      </c>
      <c r="G644" s="129" t="s">
        <v>228</v>
      </c>
      <c r="H644" s="129" t="s">
        <v>229</v>
      </c>
      <c r="I644" s="129" t="s">
        <v>515</v>
      </c>
      <c r="J644" s="114"/>
      <c r="K644" s="114"/>
      <c r="L644" s="114">
        <v>60</v>
      </c>
      <c r="M644" s="114" t="s">
        <v>230</v>
      </c>
    </row>
    <row r="645" spans="2:13" ht="30" customHeight="1">
      <c r="B645" s="129" t="s">
        <v>1683</v>
      </c>
      <c r="C645" s="134" t="s">
        <v>1684</v>
      </c>
      <c r="D645" s="114" t="s">
        <v>1685</v>
      </c>
      <c r="E645" s="114" t="s">
        <v>1175</v>
      </c>
      <c r="F645" s="129" t="s">
        <v>515</v>
      </c>
      <c r="G645" s="129" t="s">
        <v>228</v>
      </c>
      <c r="H645" s="129" t="s">
        <v>1686</v>
      </c>
      <c r="I645" s="129" t="s">
        <v>515</v>
      </c>
      <c r="J645" s="114"/>
      <c r="K645" s="114"/>
      <c r="L645" s="114">
        <v>60</v>
      </c>
      <c r="M645" s="114" t="s">
        <v>230</v>
      </c>
    </row>
    <row r="646" spans="2:13" ht="30" customHeight="1">
      <c r="B646" s="129" t="s">
        <v>231</v>
      </c>
      <c r="C646" s="134" t="s">
        <v>1687</v>
      </c>
      <c r="D646" s="114" t="s">
        <v>233</v>
      </c>
      <c r="E646" s="114" t="s">
        <v>1688</v>
      </c>
      <c r="F646" s="129" t="s">
        <v>515</v>
      </c>
      <c r="G646" s="129" t="s">
        <v>228</v>
      </c>
      <c r="H646" s="129" t="s">
        <v>554</v>
      </c>
      <c r="I646" s="129" t="s">
        <v>515</v>
      </c>
      <c r="J646" s="114"/>
      <c r="K646" s="114"/>
      <c r="L646" s="114">
        <v>60</v>
      </c>
      <c r="M646" s="114" t="s">
        <v>230</v>
      </c>
    </row>
    <row r="647" spans="2:13" ht="30" customHeight="1">
      <c r="B647" s="129" t="s">
        <v>521</v>
      </c>
      <c r="C647" s="134" t="s">
        <v>1689</v>
      </c>
      <c r="D647" s="114" t="s">
        <v>545</v>
      </c>
      <c r="E647" s="114" t="s">
        <v>626</v>
      </c>
      <c r="F647" s="129" t="s">
        <v>515</v>
      </c>
      <c r="G647" s="129" t="s">
        <v>228</v>
      </c>
      <c r="H647" s="129" t="s">
        <v>258</v>
      </c>
      <c r="I647" s="129" t="s">
        <v>515</v>
      </c>
      <c r="J647" s="114"/>
      <c r="K647" s="114"/>
      <c r="L647" s="114">
        <v>60</v>
      </c>
      <c r="M647" s="114" t="s">
        <v>230</v>
      </c>
    </row>
    <row r="648" spans="2:13" ht="30" customHeight="1">
      <c r="B648" s="129" t="s">
        <v>521</v>
      </c>
      <c r="C648" s="134" t="s">
        <v>1690</v>
      </c>
      <c r="D648" s="114" t="s">
        <v>545</v>
      </c>
      <c r="E648" s="114" t="s">
        <v>1691</v>
      </c>
      <c r="F648" s="129" t="s">
        <v>515</v>
      </c>
      <c r="G648" s="129" t="s">
        <v>228</v>
      </c>
      <c r="H648" s="129" t="s">
        <v>258</v>
      </c>
      <c r="I648" s="129" t="s">
        <v>515</v>
      </c>
      <c r="J648" s="114"/>
      <c r="K648" s="114"/>
      <c r="L648" s="114">
        <v>60</v>
      </c>
      <c r="M648" s="114" t="s">
        <v>230</v>
      </c>
    </row>
    <row r="649" spans="2:13" ht="30" customHeight="1">
      <c r="B649" s="129" t="s">
        <v>458</v>
      </c>
      <c r="C649" s="134" t="s">
        <v>1692</v>
      </c>
      <c r="D649" s="114" t="s">
        <v>459</v>
      </c>
      <c r="E649" s="114" t="s">
        <v>1693</v>
      </c>
      <c r="F649" s="129" t="s">
        <v>515</v>
      </c>
      <c r="G649" s="129" t="s">
        <v>228</v>
      </c>
      <c r="H649" s="129" t="s">
        <v>258</v>
      </c>
      <c r="I649" s="129" t="s">
        <v>515</v>
      </c>
      <c r="J649" s="114"/>
      <c r="K649" s="114"/>
      <c r="L649" s="114">
        <v>60</v>
      </c>
      <c r="M649" s="114" t="s">
        <v>230</v>
      </c>
    </row>
    <row r="650" spans="2:13" ht="30" customHeight="1">
      <c r="B650" s="129" t="s">
        <v>458</v>
      </c>
      <c r="C650" s="134" t="s">
        <v>1694</v>
      </c>
      <c r="D650" s="114" t="s">
        <v>465</v>
      </c>
      <c r="E650" s="114" t="s">
        <v>666</v>
      </c>
      <c r="F650" s="129" t="s">
        <v>515</v>
      </c>
      <c r="G650" s="129" t="s">
        <v>228</v>
      </c>
      <c r="H650" s="129" t="s">
        <v>258</v>
      </c>
      <c r="I650" s="129" t="s">
        <v>515</v>
      </c>
      <c r="J650" s="114"/>
      <c r="K650" s="114"/>
      <c r="L650" s="114">
        <v>60</v>
      </c>
      <c r="M650" s="114" t="s">
        <v>230</v>
      </c>
    </row>
    <row r="651" spans="2:13" ht="30" customHeight="1">
      <c r="B651" s="129" t="s">
        <v>458</v>
      </c>
      <c r="C651" s="134" t="s">
        <v>1695</v>
      </c>
      <c r="D651" s="114" t="s">
        <v>459</v>
      </c>
      <c r="E651" s="114" t="s">
        <v>463</v>
      </c>
      <c r="F651" s="129" t="s">
        <v>515</v>
      </c>
      <c r="G651" s="129" t="s">
        <v>228</v>
      </c>
      <c r="H651" s="129" t="s">
        <v>258</v>
      </c>
      <c r="I651" s="129" t="s">
        <v>515</v>
      </c>
      <c r="J651" s="114"/>
      <c r="K651" s="114"/>
      <c r="L651" s="114">
        <v>60</v>
      </c>
      <c r="M651" s="114" t="s">
        <v>230</v>
      </c>
    </row>
    <row r="652" spans="2:13" ht="30" customHeight="1">
      <c r="B652" s="129" t="s">
        <v>521</v>
      </c>
      <c r="C652" s="134" t="s">
        <v>1696</v>
      </c>
      <c r="D652" s="114" t="s">
        <v>523</v>
      </c>
      <c r="E652" s="114" t="s">
        <v>1697</v>
      </c>
      <c r="F652" s="129" t="s">
        <v>515</v>
      </c>
      <c r="G652" s="129" t="s">
        <v>228</v>
      </c>
      <c r="H652" s="129" t="s">
        <v>258</v>
      </c>
      <c r="I652" s="129" t="s">
        <v>515</v>
      </c>
      <c r="J652" s="114"/>
      <c r="K652" s="114"/>
      <c r="L652" s="114">
        <v>60</v>
      </c>
      <c r="M652" s="114" t="s">
        <v>230</v>
      </c>
    </row>
    <row r="653" spans="2:13" ht="30" customHeight="1">
      <c r="B653" s="129" t="s">
        <v>555</v>
      </c>
      <c r="C653" s="134" t="s">
        <v>1698</v>
      </c>
      <c r="D653" s="114" t="s">
        <v>523</v>
      </c>
      <c r="E653" s="114" t="s">
        <v>1699</v>
      </c>
      <c r="F653" s="129" t="s">
        <v>515</v>
      </c>
      <c r="G653" s="129" t="s">
        <v>228</v>
      </c>
      <c r="H653" s="129" t="s">
        <v>258</v>
      </c>
      <c r="I653" s="129" t="s">
        <v>515</v>
      </c>
      <c r="J653" s="114"/>
      <c r="K653" s="114"/>
      <c r="L653" s="114">
        <v>60</v>
      </c>
      <c r="M653" s="114" t="s">
        <v>230</v>
      </c>
    </row>
    <row r="654" spans="2:13" ht="30" customHeight="1">
      <c r="B654" s="129" t="s">
        <v>525</v>
      </c>
      <c r="C654" s="134" t="s">
        <v>1700</v>
      </c>
      <c r="D654" s="114" t="s">
        <v>459</v>
      </c>
      <c r="E654" s="114" t="s">
        <v>1701</v>
      </c>
      <c r="F654" s="129" t="s">
        <v>515</v>
      </c>
      <c r="G654" s="129" t="s">
        <v>228</v>
      </c>
      <c r="H654" s="129" t="s">
        <v>258</v>
      </c>
      <c r="I654" s="129" t="s">
        <v>515</v>
      </c>
      <c r="J654" s="114"/>
      <c r="K654" s="114"/>
      <c r="L654" s="114">
        <v>60</v>
      </c>
      <c r="M654" s="114" t="s">
        <v>230</v>
      </c>
    </row>
    <row r="655" spans="2:13" ht="30" customHeight="1">
      <c r="B655" s="129" t="s">
        <v>525</v>
      </c>
      <c r="C655" s="134" t="s">
        <v>1702</v>
      </c>
      <c r="D655" s="114" t="s">
        <v>465</v>
      </c>
      <c r="E655" s="114" t="s">
        <v>1703</v>
      </c>
      <c r="F655" s="129" t="s">
        <v>515</v>
      </c>
      <c r="G655" s="129" t="s">
        <v>228</v>
      </c>
      <c r="H655" s="129" t="s">
        <v>258</v>
      </c>
      <c r="I655" s="129" t="s">
        <v>515</v>
      </c>
      <c r="J655" s="114"/>
      <c r="K655" s="114"/>
      <c r="L655" s="114">
        <v>60</v>
      </c>
      <c r="M655" s="114" t="s">
        <v>230</v>
      </c>
    </row>
    <row r="656" spans="2:13" ht="30" customHeight="1">
      <c r="B656" s="114" t="s">
        <v>1704</v>
      </c>
      <c r="C656" s="134">
        <v>21178713</v>
      </c>
      <c r="D656" s="114" t="s">
        <v>1705</v>
      </c>
      <c r="E656" s="114" t="s">
        <v>1706</v>
      </c>
      <c r="F656" s="129" t="s">
        <v>515</v>
      </c>
      <c r="G656" s="129" t="s">
        <v>228</v>
      </c>
      <c r="H656" s="129" t="s">
        <v>1707</v>
      </c>
      <c r="I656" s="129" t="s">
        <v>515</v>
      </c>
      <c r="J656" s="114"/>
      <c r="K656" s="114"/>
      <c r="L656" s="114">
        <v>60</v>
      </c>
      <c r="M656" s="114" t="s">
        <v>230</v>
      </c>
    </row>
    <row r="657" spans="2:13" ht="30" customHeight="1">
      <c r="B657" s="129" t="s">
        <v>530</v>
      </c>
      <c r="C657" s="134" t="s">
        <v>1708</v>
      </c>
      <c r="D657" s="114" t="s">
        <v>1183</v>
      </c>
      <c r="E657" s="114" t="s">
        <v>1709</v>
      </c>
      <c r="F657" s="129" t="s">
        <v>515</v>
      </c>
      <c r="G657" s="129" t="s">
        <v>228</v>
      </c>
      <c r="H657" s="129" t="s">
        <v>258</v>
      </c>
      <c r="I657" s="129" t="s">
        <v>515</v>
      </c>
      <c r="J657" s="114"/>
      <c r="K657" s="114"/>
      <c r="L657" s="114">
        <v>60</v>
      </c>
      <c r="M657" s="114" t="s">
        <v>230</v>
      </c>
    </row>
    <row r="658" spans="2:13" ht="30" customHeight="1">
      <c r="B658" s="129" t="s">
        <v>516</v>
      </c>
      <c r="C658" s="134" t="s">
        <v>1710</v>
      </c>
      <c r="D658" s="114" t="s">
        <v>459</v>
      </c>
      <c r="E658" s="114" t="s">
        <v>1711</v>
      </c>
      <c r="F658" s="129" t="s">
        <v>515</v>
      </c>
      <c r="G658" s="129" t="s">
        <v>228</v>
      </c>
      <c r="H658" s="129" t="s">
        <v>229</v>
      </c>
      <c r="I658" s="129" t="s">
        <v>515</v>
      </c>
      <c r="J658" s="114"/>
      <c r="K658" s="114"/>
      <c r="L658" s="114">
        <v>60</v>
      </c>
      <c r="M658" s="114" t="s">
        <v>230</v>
      </c>
    </row>
    <row r="659" spans="2:13" ht="30" customHeight="1">
      <c r="B659" s="129" t="s">
        <v>516</v>
      </c>
      <c r="C659" s="134" t="s">
        <v>1712</v>
      </c>
      <c r="D659" s="114" t="s">
        <v>465</v>
      </c>
      <c r="E659" s="114" t="s">
        <v>946</v>
      </c>
      <c r="F659" s="129" t="s">
        <v>515</v>
      </c>
      <c r="G659" s="129" t="s">
        <v>228</v>
      </c>
      <c r="H659" s="129" t="s">
        <v>229</v>
      </c>
      <c r="I659" s="129" t="s">
        <v>515</v>
      </c>
      <c r="J659" s="114"/>
      <c r="K659" s="114"/>
      <c r="L659" s="114">
        <v>60</v>
      </c>
      <c r="M659" s="114" t="s">
        <v>230</v>
      </c>
    </row>
    <row r="660" spans="2:13" ht="30" customHeight="1">
      <c r="B660" s="129" t="s">
        <v>521</v>
      </c>
      <c r="C660" s="134" t="s">
        <v>1713</v>
      </c>
      <c r="D660" s="114" t="s">
        <v>545</v>
      </c>
      <c r="E660" s="114" t="s">
        <v>1714</v>
      </c>
      <c r="F660" s="129" t="s">
        <v>515</v>
      </c>
      <c r="G660" s="129" t="s">
        <v>228</v>
      </c>
      <c r="H660" s="129" t="s">
        <v>258</v>
      </c>
      <c r="I660" s="129" t="s">
        <v>515</v>
      </c>
      <c r="J660" s="114"/>
      <c r="K660" s="114"/>
      <c r="L660" s="114">
        <v>60</v>
      </c>
      <c r="M660" s="114" t="s">
        <v>230</v>
      </c>
    </row>
    <row r="661" spans="2:13" ht="30" customHeight="1">
      <c r="B661" s="114" t="s">
        <v>564</v>
      </c>
      <c r="C661" s="134" t="s">
        <v>1715</v>
      </c>
      <c r="D661" s="114" t="s">
        <v>566</v>
      </c>
      <c r="E661" s="114" t="s">
        <v>1716</v>
      </c>
      <c r="F661" s="129" t="s">
        <v>515</v>
      </c>
      <c r="G661" s="129" t="s">
        <v>228</v>
      </c>
      <c r="H661" s="129" t="s">
        <v>258</v>
      </c>
      <c r="I661" s="129" t="s">
        <v>515</v>
      </c>
      <c r="J661" s="114"/>
      <c r="K661" s="114"/>
      <c r="L661" s="114">
        <v>60</v>
      </c>
      <c r="M661" s="114" t="s">
        <v>230</v>
      </c>
    </row>
    <row r="662" spans="2:13" ht="30" customHeight="1">
      <c r="B662" s="129" t="s">
        <v>525</v>
      </c>
      <c r="C662" s="134" t="s">
        <v>1717</v>
      </c>
      <c r="D662" s="114" t="s">
        <v>459</v>
      </c>
      <c r="E662" s="114" t="s">
        <v>1718</v>
      </c>
      <c r="F662" s="129" t="s">
        <v>515</v>
      </c>
      <c r="G662" s="129" t="s">
        <v>228</v>
      </c>
      <c r="H662" s="129" t="s">
        <v>258</v>
      </c>
      <c r="I662" s="129" t="s">
        <v>515</v>
      </c>
      <c r="J662" s="114"/>
      <c r="K662" s="114"/>
      <c r="L662" s="114">
        <v>60</v>
      </c>
      <c r="M662" s="114" t="s">
        <v>230</v>
      </c>
    </row>
    <row r="663" spans="2:13" ht="30" customHeight="1">
      <c r="B663" s="129" t="s">
        <v>525</v>
      </c>
      <c r="C663" s="134" t="s">
        <v>1719</v>
      </c>
      <c r="D663" s="114" t="s">
        <v>465</v>
      </c>
      <c r="E663" s="114" t="s">
        <v>1720</v>
      </c>
      <c r="F663" s="129" t="s">
        <v>515</v>
      </c>
      <c r="G663" s="129" t="s">
        <v>228</v>
      </c>
      <c r="H663" s="129" t="s">
        <v>258</v>
      </c>
      <c r="I663" s="129" t="s">
        <v>515</v>
      </c>
      <c r="J663" s="114"/>
      <c r="K663" s="114"/>
      <c r="L663" s="114">
        <v>60</v>
      </c>
      <c r="M663" s="114" t="s">
        <v>230</v>
      </c>
    </row>
    <row r="664" spans="2:13" ht="30" customHeight="1">
      <c r="B664" s="129" t="s">
        <v>458</v>
      </c>
      <c r="C664" s="134" t="s">
        <v>1721</v>
      </c>
      <c r="D664" s="114" t="s">
        <v>459</v>
      </c>
      <c r="E664" s="114" t="s">
        <v>1722</v>
      </c>
      <c r="F664" s="129" t="s">
        <v>515</v>
      </c>
      <c r="G664" s="129" t="s">
        <v>228</v>
      </c>
      <c r="H664" s="129" t="s">
        <v>258</v>
      </c>
      <c r="I664" s="129" t="s">
        <v>515</v>
      </c>
      <c r="J664" s="114"/>
      <c r="K664" s="114"/>
      <c r="L664" s="114">
        <v>60</v>
      </c>
      <c r="M664" s="114" t="s">
        <v>230</v>
      </c>
    </row>
    <row r="665" spans="2:13" ht="30" customHeight="1">
      <c r="B665" s="129" t="s">
        <v>458</v>
      </c>
      <c r="C665" s="134" t="s">
        <v>1723</v>
      </c>
      <c r="D665" s="114" t="s">
        <v>465</v>
      </c>
      <c r="E665" s="114" t="s">
        <v>1724</v>
      </c>
      <c r="F665" s="129" t="s">
        <v>515</v>
      </c>
      <c r="G665" s="129" t="s">
        <v>228</v>
      </c>
      <c r="H665" s="129" t="s">
        <v>258</v>
      </c>
      <c r="I665" s="129" t="s">
        <v>515</v>
      </c>
      <c r="J665" s="114"/>
      <c r="K665" s="114"/>
      <c r="L665" s="114">
        <v>60</v>
      </c>
      <c r="M665" s="114" t="s">
        <v>230</v>
      </c>
    </row>
    <row r="666" spans="2:13" ht="30" customHeight="1">
      <c r="B666" s="129" t="s">
        <v>231</v>
      </c>
      <c r="C666" s="134" t="s">
        <v>1725</v>
      </c>
      <c r="D666" s="114" t="s">
        <v>233</v>
      </c>
      <c r="E666" s="114" t="s">
        <v>1726</v>
      </c>
      <c r="F666" s="129" t="s">
        <v>515</v>
      </c>
      <c r="G666" s="129" t="s">
        <v>228</v>
      </c>
      <c r="H666" s="129" t="s">
        <v>554</v>
      </c>
      <c r="I666" s="129" t="s">
        <v>515</v>
      </c>
      <c r="J666" s="114"/>
      <c r="K666" s="114"/>
      <c r="L666" s="114">
        <v>60</v>
      </c>
      <c r="M666" s="114" t="s">
        <v>230</v>
      </c>
    </row>
    <row r="667" spans="2:13" ht="30" customHeight="1">
      <c r="B667" s="129" t="s">
        <v>516</v>
      </c>
      <c r="C667" s="134" t="s">
        <v>1727</v>
      </c>
      <c r="D667" s="114" t="s">
        <v>459</v>
      </c>
      <c r="E667" s="114" t="s">
        <v>1728</v>
      </c>
      <c r="F667" s="129" t="s">
        <v>515</v>
      </c>
      <c r="G667" s="129" t="s">
        <v>228</v>
      </c>
      <c r="H667" s="129" t="s">
        <v>229</v>
      </c>
      <c r="I667" s="129" t="s">
        <v>515</v>
      </c>
      <c r="J667" s="114"/>
      <c r="K667" s="114"/>
      <c r="L667" s="114">
        <v>60</v>
      </c>
      <c r="M667" s="114" t="s">
        <v>230</v>
      </c>
    </row>
    <row r="668" spans="2:13" ht="30" customHeight="1">
      <c r="B668" s="129" t="s">
        <v>516</v>
      </c>
      <c r="C668" s="134" t="s">
        <v>1729</v>
      </c>
      <c r="D668" s="114" t="s">
        <v>465</v>
      </c>
      <c r="E668" s="114" t="s">
        <v>1730</v>
      </c>
      <c r="F668" s="129" t="s">
        <v>515</v>
      </c>
      <c r="G668" s="129" t="s">
        <v>228</v>
      </c>
      <c r="H668" s="129" t="s">
        <v>229</v>
      </c>
      <c r="I668" s="129" t="s">
        <v>515</v>
      </c>
      <c r="J668" s="114"/>
      <c r="K668" s="114"/>
      <c r="L668" s="114">
        <v>60</v>
      </c>
      <c r="M668" s="114" t="s">
        <v>230</v>
      </c>
    </row>
    <row r="669" spans="2:13" ht="30" customHeight="1">
      <c r="B669" s="129" t="s">
        <v>525</v>
      </c>
      <c r="C669" s="134" t="s">
        <v>1731</v>
      </c>
      <c r="D669" s="114" t="s">
        <v>465</v>
      </c>
      <c r="E669" s="114" t="s">
        <v>1732</v>
      </c>
      <c r="F669" s="129" t="s">
        <v>515</v>
      </c>
      <c r="G669" s="129" t="s">
        <v>228</v>
      </c>
      <c r="H669" s="129" t="s">
        <v>258</v>
      </c>
      <c r="I669" s="129" t="s">
        <v>515</v>
      </c>
      <c r="J669" s="114"/>
      <c r="K669" s="114"/>
      <c r="L669" s="114">
        <v>60</v>
      </c>
      <c r="M669" s="114" t="s">
        <v>230</v>
      </c>
    </row>
    <row r="670" spans="2:13" ht="30" customHeight="1">
      <c r="B670" s="129" t="s">
        <v>525</v>
      </c>
      <c r="C670" s="134" t="s">
        <v>1733</v>
      </c>
      <c r="D670" s="114" t="s">
        <v>459</v>
      </c>
      <c r="E670" s="114" t="s">
        <v>825</v>
      </c>
      <c r="F670" s="129" t="s">
        <v>515</v>
      </c>
      <c r="G670" s="129" t="s">
        <v>228</v>
      </c>
      <c r="H670" s="129" t="s">
        <v>258</v>
      </c>
      <c r="I670" s="129" t="s">
        <v>515</v>
      </c>
      <c r="J670" s="114"/>
      <c r="K670" s="114"/>
      <c r="L670" s="114">
        <v>60</v>
      </c>
      <c r="M670" s="114" t="s">
        <v>230</v>
      </c>
    </row>
    <row r="671" spans="2:13" ht="30" customHeight="1">
      <c r="B671" s="129" t="s">
        <v>521</v>
      </c>
      <c r="C671" s="134" t="s">
        <v>1734</v>
      </c>
      <c r="D671" s="114" t="s">
        <v>545</v>
      </c>
      <c r="E671" s="114" t="s">
        <v>1735</v>
      </c>
      <c r="F671" s="129" t="s">
        <v>515</v>
      </c>
      <c r="G671" s="129" t="s">
        <v>228</v>
      </c>
      <c r="H671" s="129" t="s">
        <v>258</v>
      </c>
      <c r="I671" s="129" t="s">
        <v>515</v>
      </c>
      <c r="J671" s="114"/>
      <c r="K671" s="114"/>
      <c r="L671" s="114">
        <v>60</v>
      </c>
      <c r="M671" s="114" t="s">
        <v>230</v>
      </c>
    </row>
    <row r="672" spans="2:13" ht="30" customHeight="1">
      <c r="B672" s="129" t="s">
        <v>525</v>
      </c>
      <c r="C672" s="134" t="s">
        <v>1736</v>
      </c>
      <c r="D672" s="114" t="s">
        <v>459</v>
      </c>
      <c r="E672" s="114" t="s">
        <v>1737</v>
      </c>
      <c r="F672" s="129" t="s">
        <v>515</v>
      </c>
      <c r="G672" s="129" t="s">
        <v>228</v>
      </c>
      <c r="H672" s="129" t="s">
        <v>258</v>
      </c>
      <c r="I672" s="129" t="s">
        <v>515</v>
      </c>
      <c r="J672" s="114"/>
      <c r="K672" s="114"/>
      <c r="L672" s="114">
        <v>60</v>
      </c>
      <c r="M672" s="114" t="s">
        <v>230</v>
      </c>
    </row>
    <row r="673" spans="2:13" ht="30" customHeight="1">
      <c r="B673" s="129" t="s">
        <v>231</v>
      </c>
      <c r="C673" s="134" t="s">
        <v>1738</v>
      </c>
      <c r="D673" s="114" t="s">
        <v>273</v>
      </c>
      <c r="E673" s="114" t="s">
        <v>1739</v>
      </c>
      <c r="F673" s="129" t="s">
        <v>515</v>
      </c>
      <c r="G673" s="129" t="s">
        <v>228</v>
      </c>
      <c r="H673" s="129" t="s">
        <v>249</v>
      </c>
      <c r="I673" s="129" t="s">
        <v>515</v>
      </c>
      <c r="J673" s="114"/>
      <c r="K673" s="114"/>
      <c r="L673" s="114">
        <v>60</v>
      </c>
      <c r="M673" s="114" t="s">
        <v>230</v>
      </c>
    </row>
    <row r="674" spans="2:13" ht="30" customHeight="1">
      <c r="B674" s="129" t="s">
        <v>458</v>
      </c>
      <c r="C674" s="134" t="s">
        <v>1740</v>
      </c>
      <c r="D674" s="114" t="s">
        <v>465</v>
      </c>
      <c r="E674" s="114" t="s">
        <v>1741</v>
      </c>
      <c r="F674" s="129" t="s">
        <v>515</v>
      </c>
      <c r="G674" s="129" t="s">
        <v>228</v>
      </c>
      <c r="H674" s="129" t="s">
        <v>258</v>
      </c>
      <c r="I674" s="129" t="s">
        <v>515</v>
      </c>
      <c r="J674" s="114"/>
      <c r="K674" s="114"/>
      <c r="L674" s="114">
        <v>60</v>
      </c>
      <c r="M674" s="114" t="s">
        <v>230</v>
      </c>
    </row>
    <row r="675" spans="2:13" ht="30" customHeight="1">
      <c r="B675" s="129" t="s">
        <v>458</v>
      </c>
      <c r="C675" s="134" t="s">
        <v>1742</v>
      </c>
      <c r="D675" s="114" t="s">
        <v>459</v>
      </c>
      <c r="E675" s="114" t="s">
        <v>1743</v>
      </c>
      <c r="F675" s="129" t="s">
        <v>515</v>
      </c>
      <c r="G675" s="129" t="s">
        <v>228</v>
      </c>
      <c r="H675" s="129" t="s">
        <v>258</v>
      </c>
      <c r="I675" s="129" t="s">
        <v>515</v>
      </c>
      <c r="J675" s="114"/>
      <c r="K675" s="114"/>
      <c r="L675" s="114">
        <v>60</v>
      </c>
      <c r="M675" s="114" t="s">
        <v>230</v>
      </c>
    </row>
    <row r="676" spans="2:13" ht="30" customHeight="1">
      <c r="B676" s="129" t="s">
        <v>525</v>
      </c>
      <c r="C676" s="134" t="s">
        <v>1744</v>
      </c>
      <c r="D676" s="114" t="s">
        <v>459</v>
      </c>
      <c r="E676" s="114" t="s">
        <v>1745</v>
      </c>
      <c r="F676" s="129" t="s">
        <v>515</v>
      </c>
      <c r="G676" s="129" t="s">
        <v>228</v>
      </c>
      <c r="H676" s="129" t="s">
        <v>258</v>
      </c>
      <c r="I676" s="129" t="s">
        <v>515</v>
      </c>
      <c r="J676" s="114"/>
      <c r="K676" s="114"/>
      <c r="L676" s="114">
        <v>60</v>
      </c>
      <c r="M676" s="114" t="s">
        <v>230</v>
      </c>
    </row>
    <row r="677" spans="2:13" ht="30" customHeight="1">
      <c r="B677" s="129" t="s">
        <v>458</v>
      </c>
      <c r="C677" s="134" t="s">
        <v>1746</v>
      </c>
      <c r="D677" s="114" t="s">
        <v>465</v>
      </c>
      <c r="E677" s="114" t="s">
        <v>1092</v>
      </c>
      <c r="F677" s="129" t="s">
        <v>515</v>
      </c>
      <c r="G677" s="129" t="s">
        <v>228</v>
      </c>
      <c r="H677" s="129" t="s">
        <v>258</v>
      </c>
      <c r="I677" s="129" t="s">
        <v>515</v>
      </c>
      <c r="J677" s="114"/>
      <c r="K677" s="114"/>
      <c r="L677" s="114">
        <v>60</v>
      </c>
      <c r="M677" s="114" t="s">
        <v>230</v>
      </c>
    </row>
    <row r="678" spans="2:13" ht="30" customHeight="1">
      <c r="B678" s="129" t="s">
        <v>525</v>
      </c>
      <c r="C678" s="134" t="s">
        <v>1747</v>
      </c>
      <c r="D678" s="114" t="s">
        <v>465</v>
      </c>
      <c r="E678" s="114" t="s">
        <v>493</v>
      </c>
      <c r="F678" s="129" t="s">
        <v>515</v>
      </c>
      <c r="G678" s="129" t="s">
        <v>228</v>
      </c>
      <c r="H678" s="129" t="s">
        <v>258</v>
      </c>
      <c r="I678" s="129" t="s">
        <v>515</v>
      </c>
      <c r="J678" s="114"/>
      <c r="K678" s="114"/>
      <c r="L678" s="114">
        <v>60</v>
      </c>
      <c r="M678" s="114" t="s">
        <v>230</v>
      </c>
    </row>
    <row r="679" spans="2:13" ht="30" customHeight="1">
      <c r="B679" s="129" t="s">
        <v>525</v>
      </c>
      <c r="C679" s="134" t="s">
        <v>1748</v>
      </c>
      <c r="D679" s="114" t="s">
        <v>459</v>
      </c>
      <c r="E679" s="114" t="s">
        <v>1013</v>
      </c>
      <c r="F679" s="129" t="s">
        <v>515</v>
      </c>
      <c r="G679" s="129" t="s">
        <v>228</v>
      </c>
      <c r="H679" s="129" t="s">
        <v>258</v>
      </c>
      <c r="I679" s="129" t="s">
        <v>515</v>
      </c>
      <c r="J679" s="114"/>
      <c r="K679" s="114"/>
      <c r="L679" s="114">
        <v>60</v>
      </c>
      <c r="M679" s="114" t="s">
        <v>230</v>
      </c>
    </row>
    <row r="680" spans="2:13" ht="30" customHeight="1">
      <c r="B680" s="129" t="s">
        <v>231</v>
      </c>
      <c r="C680" s="134" t="s">
        <v>1749</v>
      </c>
      <c r="D680" s="114" t="s">
        <v>233</v>
      </c>
      <c r="E680" s="114" t="s">
        <v>1750</v>
      </c>
      <c r="F680" s="129" t="s">
        <v>515</v>
      </c>
      <c r="G680" s="129" t="s">
        <v>228</v>
      </c>
      <c r="H680" s="129" t="s">
        <v>554</v>
      </c>
      <c r="I680" s="129" t="s">
        <v>515</v>
      </c>
      <c r="J680" s="114"/>
      <c r="K680" s="114"/>
      <c r="L680" s="114">
        <v>60</v>
      </c>
      <c r="M680" s="114" t="s">
        <v>230</v>
      </c>
    </row>
    <row r="681" spans="2:13" ht="30" customHeight="1">
      <c r="B681" s="129" t="s">
        <v>525</v>
      </c>
      <c r="C681" s="134" t="s">
        <v>1751</v>
      </c>
      <c r="D681" s="114" t="s">
        <v>465</v>
      </c>
      <c r="E681" s="114" t="s">
        <v>1421</v>
      </c>
      <c r="F681" s="129" t="s">
        <v>515</v>
      </c>
      <c r="G681" s="129" t="s">
        <v>228</v>
      </c>
      <c r="H681" s="129" t="s">
        <v>258</v>
      </c>
      <c r="I681" s="129" t="s">
        <v>515</v>
      </c>
      <c r="J681" s="114"/>
      <c r="K681" s="114"/>
      <c r="L681" s="114">
        <v>60</v>
      </c>
      <c r="M681" s="114" t="s">
        <v>230</v>
      </c>
    </row>
    <row r="682" spans="2:13" ht="30" customHeight="1">
      <c r="B682" s="129" t="s">
        <v>555</v>
      </c>
      <c r="C682" s="134" t="s">
        <v>1752</v>
      </c>
      <c r="D682" s="114" t="s">
        <v>523</v>
      </c>
      <c r="E682" s="114" t="s">
        <v>1753</v>
      </c>
      <c r="F682" s="129" t="s">
        <v>515</v>
      </c>
      <c r="G682" s="129" t="s">
        <v>228</v>
      </c>
      <c r="H682" s="129" t="s">
        <v>258</v>
      </c>
      <c r="I682" s="129" t="s">
        <v>515</v>
      </c>
      <c r="J682" s="114"/>
      <c r="K682" s="114"/>
      <c r="L682" s="114">
        <v>60</v>
      </c>
      <c r="M682" s="114" t="s">
        <v>230</v>
      </c>
    </row>
    <row r="683" spans="2:13" ht="30" customHeight="1">
      <c r="B683" s="129" t="s">
        <v>521</v>
      </c>
      <c r="C683" s="134" t="s">
        <v>1754</v>
      </c>
      <c r="D683" s="114" t="s">
        <v>523</v>
      </c>
      <c r="E683" s="114" t="s">
        <v>1755</v>
      </c>
      <c r="F683" s="129" t="s">
        <v>515</v>
      </c>
      <c r="G683" s="129" t="s">
        <v>228</v>
      </c>
      <c r="H683" s="129" t="s">
        <v>258</v>
      </c>
      <c r="I683" s="129" t="s">
        <v>515</v>
      </c>
      <c r="J683" s="114"/>
      <c r="K683" s="114"/>
      <c r="L683" s="114">
        <v>60</v>
      </c>
      <c r="M683" s="114" t="s">
        <v>230</v>
      </c>
    </row>
    <row r="684" spans="2:13" ht="30" customHeight="1">
      <c r="B684" s="129" t="s">
        <v>458</v>
      </c>
      <c r="C684" s="134" t="s">
        <v>1756</v>
      </c>
      <c r="D684" s="114" t="s">
        <v>459</v>
      </c>
      <c r="E684" s="114" t="s">
        <v>1757</v>
      </c>
      <c r="F684" s="129" t="s">
        <v>515</v>
      </c>
      <c r="G684" s="129" t="s">
        <v>228</v>
      </c>
      <c r="H684" s="129" t="s">
        <v>258</v>
      </c>
      <c r="I684" s="129" t="s">
        <v>515</v>
      </c>
      <c r="J684" s="114"/>
      <c r="K684" s="114"/>
      <c r="L684" s="114">
        <v>60</v>
      </c>
      <c r="M684" s="114" t="s">
        <v>230</v>
      </c>
    </row>
    <row r="685" spans="2:13" ht="30" customHeight="1">
      <c r="B685" s="129" t="s">
        <v>458</v>
      </c>
      <c r="C685" s="134" t="s">
        <v>1758</v>
      </c>
      <c r="D685" s="114" t="s">
        <v>465</v>
      </c>
      <c r="E685" s="114" t="s">
        <v>1759</v>
      </c>
      <c r="F685" s="129" t="s">
        <v>515</v>
      </c>
      <c r="G685" s="129" t="s">
        <v>228</v>
      </c>
      <c r="H685" s="129" t="s">
        <v>258</v>
      </c>
      <c r="I685" s="129" t="s">
        <v>515</v>
      </c>
      <c r="J685" s="114"/>
      <c r="K685" s="114"/>
      <c r="L685" s="114">
        <v>60</v>
      </c>
      <c r="M685" s="114" t="s">
        <v>230</v>
      </c>
    </row>
    <row r="686" spans="2:13" ht="30" customHeight="1">
      <c r="B686" s="129" t="s">
        <v>521</v>
      </c>
      <c r="C686" s="134" t="s">
        <v>1760</v>
      </c>
      <c r="D686" s="114" t="s">
        <v>545</v>
      </c>
      <c r="E686" s="114" t="s">
        <v>1761</v>
      </c>
      <c r="F686" s="129" t="s">
        <v>515</v>
      </c>
      <c r="G686" s="129" t="s">
        <v>228</v>
      </c>
      <c r="H686" s="129" t="s">
        <v>258</v>
      </c>
      <c r="I686" s="129" t="s">
        <v>515</v>
      </c>
      <c r="J686" s="114"/>
      <c r="K686" s="114"/>
      <c r="L686" s="114">
        <v>60</v>
      </c>
      <c r="M686" s="114" t="s">
        <v>230</v>
      </c>
    </row>
    <row r="687" spans="2:13" ht="30" customHeight="1">
      <c r="B687" s="129" t="s">
        <v>525</v>
      </c>
      <c r="C687" s="134" t="s">
        <v>1762</v>
      </c>
      <c r="D687" s="114" t="s">
        <v>459</v>
      </c>
      <c r="E687" s="114" t="s">
        <v>1763</v>
      </c>
      <c r="F687" s="129" t="s">
        <v>515</v>
      </c>
      <c r="G687" s="129" t="s">
        <v>228</v>
      </c>
      <c r="H687" s="129" t="s">
        <v>258</v>
      </c>
      <c r="I687" s="129" t="s">
        <v>515</v>
      </c>
      <c r="J687" s="114"/>
      <c r="K687" s="114"/>
      <c r="L687" s="114">
        <v>60</v>
      </c>
      <c r="M687" s="114" t="s">
        <v>230</v>
      </c>
    </row>
    <row r="688" spans="2:13" ht="30" customHeight="1">
      <c r="B688" s="129" t="s">
        <v>525</v>
      </c>
      <c r="C688" s="134" t="s">
        <v>1764</v>
      </c>
      <c r="D688" s="114" t="s">
        <v>465</v>
      </c>
      <c r="E688" s="114" t="s">
        <v>673</v>
      </c>
      <c r="F688" s="129" t="s">
        <v>515</v>
      </c>
      <c r="G688" s="129" t="s">
        <v>228</v>
      </c>
      <c r="H688" s="129" t="s">
        <v>258</v>
      </c>
      <c r="I688" s="129" t="s">
        <v>515</v>
      </c>
      <c r="J688" s="114"/>
      <c r="K688" s="114"/>
      <c r="L688" s="114">
        <v>60</v>
      </c>
      <c r="M688" s="114" t="s">
        <v>230</v>
      </c>
    </row>
    <row r="689" spans="2:13" ht="30" customHeight="1">
      <c r="B689" s="129" t="s">
        <v>521</v>
      </c>
      <c r="C689" s="134" t="s">
        <v>1765</v>
      </c>
      <c r="D689" s="114" t="s">
        <v>523</v>
      </c>
      <c r="E689" s="114" t="s">
        <v>1766</v>
      </c>
      <c r="F689" s="129" t="s">
        <v>515</v>
      </c>
      <c r="G689" s="129" t="s">
        <v>228</v>
      </c>
      <c r="H689" s="129" t="s">
        <v>258</v>
      </c>
      <c r="I689" s="129" t="s">
        <v>515</v>
      </c>
      <c r="J689" s="114"/>
      <c r="K689" s="114"/>
      <c r="L689" s="114">
        <v>60</v>
      </c>
      <c r="M689" s="114" t="s">
        <v>230</v>
      </c>
    </row>
    <row r="690" spans="2:13" ht="30" customHeight="1">
      <c r="B690" s="129" t="s">
        <v>458</v>
      </c>
      <c r="C690" s="134" t="s">
        <v>1767</v>
      </c>
      <c r="D690" s="114" t="s">
        <v>459</v>
      </c>
      <c r="E690" s="114" t="s">
        <v>676</v>
      </c>
      <c r="F690" s="129" t="s">
        <v>515</v>
      </c>
      <c r="G690" s="129" t="s">
        <v>228</v>
      </c>
      <c r="H690" s="129" t="s">
        <v>258</v>
      </c>
      <c r="I690" s="129" t="s">
        <v>515</v>
      </c>
      <c r="J690" s="114"/>
      <c r="K690" s="114"/>
      <c r="L690" s="114">
        <v>60</v>
      </c>
      <c r="M690" s="114" t="s">
        <v>230</v>
      </c>
    </row>
    <row r="691" spans="2:13" ht="30" customHeight="1">
      <c r="B691" s="129" t="s">
        <v>516</v>
      </c>
      <c r="C691" s="134" t="s">
        <v>1768</v>
      </c>
      <c r="D691" s="114" t="s">
        <v>459</v>
      </c>
      <c r="E691" s="114" t="s">
        <v>1769</v>
      </c>
      <c r="F691" s="129" t="s">
        <v>515</v>
      </c>
      <c r="G691" s="129" t="s">
        <v>228</v>
      </c>
      <c r="H691" s="129" t="s">
        <v>229</v>
      </c>
      <c r="I691" s="129" t="s">
        <v>515</v>
      </c>
      <c r="J691" s="114"/>
      <c r="K691" s="114"/>
      <c r="L691" s="114">
        <v>60</v>
      </c>
      <c r="M691" s="114" t="s">
        <v>230</v>
      </c>
    </row>
    <row r="692" spans="2:13" ht="30" customHeight="1">
      <c r="B692" s="129" t="s">
        <v>516</v>
      </c>
      <c r="C692" s="134" t="s">
        <v>1770</v>
      </c>
      <c r="D692" s="114" t="s">
        <v>465</v>
      </c>
      <c r="E692" s="114" t="s">
        <v>1096</v>
      </c>
      <c r="F692" s="129" t="s">
        <v>515</v>
      </c>
      <c r="G692" s="129" t="s">
        <v>228</v>
      </c>
      <c r="H692" s="129" t="s">
        <v>229</v>
      </c>
      <c r="I692" s="129" t="s">
        <v>515</v>
      </c>
      <c r="J692" s="114"/>
      <c r="K692" s="114"/>
      <c r="L692" s="114">
        <v>60</v>
      </c>
      <c r="M692" s="114" t="s">
        <v>230</v>
      </c>
    </row>
    <row r="693" spans="2:13" ht="30" customHeight="1">
      <c r="B693" s="129" t="s">
        <v>458</v>
      </c>
      <c r="C693" s="134" t="s">
        <v>1771</v>
      </c>
      <c r="D693" s="114" t="s">
        <v>459</v>
      </c>
      <c r="E693" s="114" t="s">
        <v>1447</v>
      </c>
      <c r="F693" s="129" t="s">
        <v>515</v>
      </c>
      <c r="G693" s="129" t="s">
        <v>228</v>
      </c>
      <c r="H693" s="129" t="s">
        <v>258</v>
      </c>
      <c r="I693" s="129" t="s">
        <v>515</v>
      </c>
      <c r="J693" s="114"/>
      <c r="K693" s="114"/>
      <c r="L693" s="114">
        <v>60</v>
      </c>
      <c r="M693" s="114" t="s">
        <v>230</v>
      </c>
    </row>
    <row r="694" spans="2:13" ht="30" customHeight="1">
      <c r="B694" s="129" t="s">
        <v>458</v>
      </c>
      <c r="C694" s="134" t="s">
        <v>1772</v>
      </c>
      <c r="D694" s="114" t="s">
        <v>459</v>
      </c>
      <c r="E694" s="114" t="s">
        <v>1773</v>
      </c>
      <c r="F694" s="129" t="s">
        <v>515</v>
      </c>
      <c r="G694" s="129" t="s">
        <v>228</v>
      </c>
      <c r="H694" s="129" t="s">
        <v>258</v>
      </c>
      <c r="I694" s="129" t="s">
        <v>515</v>
      </c>
      <c r="J694" s="114"/>
      <c r="K694" s="114"/>
      <c r="L694" s="114">
        <v>60</v>
      </c>
      <c r="M694" s="114" t="s">
        <v>230</v>
      </c>
    </row>
    <row r="695" spans="2:13" ht="30" customHeight="1">
      <c r="B695" s="129" t="s">
        <v>458</v>
      </c>
      <c r="C695" s="134" t="s">
        <v>1774</v>
      </c>
      <c r="D695" s="114" t="s">
        <v>465</v>
      </c>
      <c r="E695" s="114" t="s">
        <v>1775</v>
      </c>
      <c r="F695" s="129" t="s">
        <v>515</v>
      </c>
      <c r="G695" s="129" t="s">
        <v>228</v>
      </c>
      <c r="H695" s="129" t="s">
        <v>258</v>
      </c>
      <c r="I695" s="129" t="s">
        <v>515</v>
      </c>
      <c r="J695" s="114"/>
      <c r="K695" s="114"/>
      <c r="L695" s="114">
        <v>60</v>
      </c>
      <c r="M695" s="114" t="s">
        <v>230</v>
      </c>
    </row>
    <row r="696" spans="2:13" ht="30" customHeight="1">
      <c r="B696" s="129" t="s">
        <v>525</v>
      </c>
      <c r="C696" s="134" t="s">
        <v>1776</v>
      </c>
      <c r="D696" s="114" t="s">
        <v>465</v>
      </c>
      <c r="E696" s="114" t="s">
        <v>1108</v>
      </c>
      <c r="F696" s="129" t="s">
        <v>515</v>
      </c>
      <c r="G696" s="129" t="s">
        <v>228</v>
      </c>
      <c r="H696" s="129" t="s">
        <v>258</v>
      </c>
      <c r="I696" s="129" t="s">
        <v>515</v>
      </c>
      <c r="J696" s="114"/>
      <c r="K696" s="114"/>
      <c r="L696" s="114">
        <v>60</v>
      </c>
      <c r="M696" s="114" t="s">
        <v>230</v>
      </c>
    </row>
    <row r="697" spans="2:13" ht="30" customHeight="1">
      <c r="B697" s="129" t="s">
        <v>458</v>
      </c>
      <c r="C697" s="134" t="s">
        <v>1777</v>
      </c>
      <c r="D697" s="114" t="s">
        <v>465</v>
      </c>
      <c r="E697" s="114" t="s">
        <v>951</v>
      </c>
      <c r="F697" s="129" t="s">
        <v>515</v>
      </c>
      <c r="G697" s="129" t="s">
        <v>228</v>
      </c>
      <c r="H697" s="129" t="s">
        <v>258</v>
      </c>
      <c r="I697" s="129" t="s">
        <v>515</v>
      </c>
      <c r="J697" s="114"/>
      <c r="K697" s="114"/>
      <c r="L697" s="114">
        <v>60</v>
      </c>
      <c r="M697" s="114" t="s">
        <v>230</v>
      </c>
    </row>
    <row r="698" spans="2:13" ht="30" customHeight="1">
      <c r="B698" s="129" t="s">
        <v>530</v>
      </c>
      <c r="C698" s="134" t="s">
        <v>1778</v>
      </c>
      <c r="D698" s="114" t="s">
        <v>1183</v>
      </c>
      <c r="E698" s="114" t="s">
        <v>1779</v>
      </c>
      <c r="F698" s="129" t="s">
        <v>515</v>
      </c>
      <c r="G698" s="129" t="s">
        <v>228</v>
      </c>
      <c r="H698" s="129" t="s">
        <v>258</v>
      </c>
      <c r="I698" s="129" t="s">
        <v>515</v>
      </c>
      <c r="J698" s="114"/>
      <c r="K698" s="114"/>
      <c r="L698" s="114">
        <v>60</v>
      </c>
      <c r="M698" s="114" t="s">
        <v>230</v>
      </c>
    </row>
    <row r="699" spans="2:13" ht="30" customHeight="1">
      <c r="B699" s="129" t="s">
        <v>231</v>
      </c>
      <c r="C699" s="134" t="s">
        <v>1780</v>
      </c>
      <c r="D699" s="114" t="s">
        <v>233</v>
      </c>
      <c r="E699" s="114" t="s">
        <v>1781</v>
      </c>
      <c r="F699" s="129" t="s">
        <v>515</v>
      </c>
      <c r="G699" s="129" t="s">
        <v>228</v>
      </c>
      <c r="H699" s="129" t="s">
        <v>554</v>
      </c>
      <c r="I699" s="129" t="s">
        <v>515</v>
      </c>
      <c r="J699" s="114"/>
      <c r="K699" s="114"/>
      <c r="L699" s="114">
        <v>60</v>
      </c>
      <c r="M699" s="114" t="s">
        <v>230</v>
      </c>
    </row>
    <row r="700" spans="2:13" ht="30" customHeight="1">
      <c r="B700" s="129" t="s">
        <v>521</v>
      </c>
      <c r="C700" s="134" t="s">
        <v>1782</v>
      </c>
      <c r="D700" s="114" t="s">
        <v>545</v>
      </c>
      <c r="E700" s="114" t="s">
        <v>626</v>
      </c>
      <c r="F700" s="129" t="s">
        <v>515</v>
      </c>
      <c r="G700" s="129" t="s">
        <v>228</v>
      </c>
      <c r="H700" s="129" t="s">
        <v>258</v>
      </c>
      <c r="I700" s="129" t="s">
        <v>515</v>
      </c>
      <c r="J700" s="114"/>
      <c r="K700" s="114"/>
      <c r="L700" s="114">
        <v>60</v>
      </c>
      <c r="M700" s="114" t="s">
        <v>230</v>
      </c>
    </row>
    <row r="701" spans="2:13" ht="30" customHeight="1">
      <c r="B701" s="129" t="s">
        <v>525</v>
      </c>
      <c r="C701" s="134" t="s">
        <v>1783</v>
      </c>
      <c r="D701" s="114" t="s">
        <v>465</v>
      </c>
      <c r="E701" s="114" t="s">
        <v>1784</v>
      </c>
      <c r="F701" s="129" t="s">
        <v>515</v>
      </c>
      <c r="G701" s="129" t="s">
        <v>228</v>
      </c>
      <c r="H701" s="129" t="s">
        <v>258</v>
      </c>
      <c r="I701" s="129" t="s">
        <v>515</v>
      </c>
      <c r="J701" s="114"/>
      <c r="K701" s="114"/>
      <c r="L701" s="114">
        <v>60</v>
      </c>
      <c r="M701" s="114" t="s">
        <v>230</v>
      </c>
    </row>
    <row r="702" spans="2:13" ht="30" customHeight="1">
      <c r="B702" s="129" t="s">
        <v>458</v>
      </c>
      <c r="C702" s="134" t="s">
        <v>1785</v>
      </c>
      <c r="D702" s="114" t="s">
        <v>459</v>
      </c>
      <c r="E702" s="114" t="s">
        <v>1786</v>
      </c>
      <c r="F702" s="129" t="s">
        <v>515</v>
      </c>
      <c r="G702" s="129" t="s">
        <v>228</v>
      </c>
      <c r="H702" s="129" t="s">
        <v>258</v>
      </c>
      <c r="I702" s="129" t="s">
        <v>515</v>
      </c>
      <c r="J702" s="114"/>
      <c r="K702" s="114"/>
      <c r="L702" s="114">
        <v>60</v>
      </c>
      <c r="M702" s="114" t="s">
        <v>230</v>
      </c>
    </row>
    <row r="703" spans="2:13" ht="30" customHeight="1">
      <c r="B703" s="129" t="s">
        <v>458</v>
      </c>
      <c r="C703" s="134" t="s">
        <v>1787</v>
      </c>
      <c r="D703" s="114" t="s">
        <v>459</v>
      </c>
      <c r="E703" s="114" t="s">
        <v>1788</v>
      </c>
      <c r="F703" s="129" t="s">
        <v>515</v>
      </c>
      <c r="G703" s="129" t="s">
        <v>228</v>
      </c>
      <c r="H703" s="129" t="s">
        <v>258</v>
      </c>
      <c r="I703" s="129" t="s">
        <v>515</v>
      </c>
      <c r="J703" s="114"/>
      <c r="K703" s="114"/>
      <c r="L703" s="114">
        <v>60</v>
      </c>
      <c r="M703" s="114" t="s">
        <v>230</v>
      </c>
    </row>
    <row r="704" spans="2:13" ht="30" customHeight="1">
      <c r="B704" s="129" t="s">
        <v>458</v>
      </c>
      <c r="C704" s="134" t="s">
        <v>1789</v>
      </c>
      <c r="D704" s="114" t="s">
        <v>465</v>
      </c>
      <c r="E704" s="114" t="s">
        <v>1790</v>
      </c>
      <c r="F704" s="129" t="s">
        <v>515</v>
      </c>
      <c r="G704" s="129" t="s">
        <v>228</v>
      </c>
      <c r="H704" s="129" t="s">
        <v>258</v>
      </c>
      <c r="I704" s="129" t="s">
        <v>515</v>
      </c>
      <c r="J704" s="114"/>
      <c r="K704" s="114"/>
      <c r="L704" s="114">
        <v>60</v>
      </c>
      <c r="M704" s="114" t="s">
        <v>230</v>
      </c>
    </row>
    <row r="705" spans="2:13" ht="30" customHeight="1">
      <c r="B705" s="129" t="s">
        <v>231</v>
      </c>
      <c r="C705" s="134" t="s">
        <v>1791</v>
      </c>
      <c r="D705" s="114" t="s">
        <v>233</v>
      </c>
      <c r="E705" s="114" t="s">
        <v>1688</v>
      </c>
      <c r="F705" s="129" t="s">
        <v>515</v>
      </c>
      <c r="G705" s="129" t="s">
        <v>228</v>
      </c>
      <c r="H705" s="129" t="s">
        <v>554</v>
      </c>
      <c r="I705" s="129" t="s">
        <v>515</v>
      </c>
      <c r="J705" s="114"/>
      <c r="K705" s="114"/>
      <c r="L705" s="114">
        <v>60</v>
      </c>
      <c r="M705" s="114" t="s">
        <v>230</v>
      </c>
    </row>
    <row r="706" spans="2:13" ht="30" customHeight="1">
      <c r="B706" s="129" t="s">
        <v>458</v>
      </c>
      <c r="C706" s="134" t="s">
        <v>1792</v>
      </c>
      <c r="D706" s="114" t="s">
        <v>523</v>
      </c>
      <c r="E706" s="114" t="s">
        <v>778</v>
      </c>
      <c r="F706" s="129" t="s">
        <v>515</v>
      </c>
      <c r="G706" s="129" t="s">
        <v>228</v>
      </c>
      <c r="H706" s="129" t="s">
        <v>258</v>
      </c>
      <c r="I706" s="129" t="s">
        <v>515</v>
      </c>
      <c r="J706" s="114"/>
      <c r="K706" s="114"/>
      <c r="L706" s="114">
        <v>60</v>
      </c>
      <c r="M706" s="114" t="s">
        <v>230</v>
      </c>
    </row>
    <row r="707" spans="2:13" ht="30" customHeight="1">
      <c r="B707" s="129" t="s">
        <v>525</v>
      </c>
      <c r="C707" s="134" t="s">
        <v>1793</v>
      </c>
      <c r="D707" s="114" t="s">
        <v>465</v>
      </c>
      <c r="E707" s="114" t="s">
        <v>954</v>
      </c>
      <c r="F707" s="129" t="s">
        <v>515</v>
      </c>
      <c r="G707" s="129" t="s">
        <v>228</v>
      </c>
      <c r="H707" s="129" t="s">
        <v>258</v>
      </c>
      <c r="I707" s="129" t="s">
        <v>515</v>
      </c>
      <c r="J707" s="114"/>
      <c r="K707" s="114"/>
      <c r="L707" s="114">
        <v>60</v>
      </c>
      <c r="M707" s="114" t="s">
        <v>230</v>
      </c>
    </row>
    <row r="708" spans="2:13" ht="30" customHeight="1">
      <c r="B708" s="129" t="s">
        <v>521</v>
      </c>
      <c r="C708" s="134" t="s">
        <v>1794</v>
      </c>
      <c r="D708" s="114" t="s">
        <v>545</v>
      </c>
      <c r="E708" s="114" t="s">
        <v>1795</v>
      </c>
      <c r="F708" s="129" t="s">
        <v>515</v>
      </c>
      <c r="G708" s="129" t="s">
        <v>228</v>
      </c>
      <c r="H708" s="129" t="s">
        <v>258</v>
      </c>
      <c r="I708" s="129" t="s">
        <v>515</v>
      </c>
      <c r="J708" s="114"/>
      <c r="K708" s="114"/>
      <c r="L708" s="114">
        <v>60</v>
      </c>
      <c r="M708" s="114" t="s">
        <v>230</v>
      </c>
    </row>
    <row r="709" spans="2:13" ht="30" customHeight="1">
      <c r="B709" s="129" t="s">
        <v>521</v>
      </c>
      <c r="C709" s="134" t="s">
        <v>1796</v>
      </c>
      <c r="D709" s="114" t="s">
        <v>545</v>
      </c>
      <c r="E709" s="114" t="s">
        <v>1797</v>
      </c>
      <c r="F709" s="129" t="s">
        <v>515</v>
      </c>
      <c r="G709" s="129" t="s">
        <v>228</v>
      </c>
      <c r="H709" s="129" t="s">
        <v>258</v>
      </c>
      <c r="I709" s="129" t="s">
        <v>515</v>
      </c>
      <c r="J709" s="114"/>
      <c r="K709" s="114"/>
      <c r="L709" s="114">
        <v>60</v>
      </c>
      <c r="M709" s="114" t="s">
        <v>230</v>
      </c>
    </row>
    <row r="710" spans="2:13" ht="30" customHeight="1">
      <c r="B710" s="129" t="s">
        <v>521</v>
      </c>
      <c r="C710" s="134" t="s">
        <v>1798</v>
      </c>
      <c r="D710" s="114" t="s">
        <v>523</v>
      </c>
      <c r="E710" s="114" t="s">
        <v>1799</v>
      </c>
      <c r="F710" s="129" t="s">
        <v>515</v>
      </c>
      <c r="G710" s="129" t="s">
        <v>228</v>
      </c>
      <c r="H710" s="129" t="s">
        <v>258</v>
      </c>
      <c r="I710" s="129" t="s">
        <v>515</v>
      </c>
      <c r="J710" s="114"/>
      <c r="K710" s="114"/>
      <c r="L710" s="114">
        <v>60</v>
      </c>
      <c r="M710" s="114" t="s">
        <v>230</v>
      </c>
    </row>
    <row r="711" spans="2:13" ht="30" customHeight="1">
      <c r="B711" s="129" t="s">
        <v>530</v>
      </c>
      <c r="C711" s="134" t="s">
        <v>1800</v>
      </c>
      <c r="D711" s="114" t="s">
        <v>1183</v>
      </c>
      <c r="E711" s="114" t="s">
        <v>1801</v>
      </c>
      <c r="F711" s="129" t="s">
        <v>515</v>
      </c>
      <c r="G711" s="129" t="s">
        <v>228</v>
      </c>
      <c r="H711" s="129" t="s">
        <v>258</v>
      </c>
      <c r="I711" s="129" t="s">
        <v>515</v>
      </c>
      <c r="J711" s="114"/>
      <c r="K711" s="114"/>
      <c r="L711" s="114">
        <v>60</v>
      </c>
      <c r="M711" s="114" t="s">
        <v>230</v>
      </c>
    </row>
    <row r="712" spans="2:13" ht="30" customHeight="1">
      <c r="B712" s="129" t="s">
        <v>521</v>
      </c>
      <c r="C712" s="134" t="s">
        <v>1802</v>
      </c>
      <c r="D712" s="114" t="s">
        <v>545</v>
      </c>
      <c r="E712" s="114" t="s">
        <v>1803</v>
      </c>
      <c r="F712" s="129" t="s">
        <v>515</v>
      </c>
      <c r="G712" s="129" t="s">
        <v>228</v>
      </c>
      <c r="H712" s="129" t="s">
        <v>258</v>
      </c>
      <c r="I712" s="129" t="s">
        <v>515</v>
      </c>
      <c r="J712" s="114"/>
      <c r="K712" s="114"/>
      <c r="L712" s="114">
        <v>60</v>
      </c>
      <c r="M712" s="114" t="s">
        <v>230</v>
      </c>
    </row>
    <row r="713" spans="2:13" ht="30" customHeight="1">
      <c r="B713" s="129" t="s">
        <v>525</v>
      </c>
      <c r="C713" s="134" t="s">
        <v>1804</v>
      </c>
      <c r="D713" s="114" t="s">
        <v>459</v>
      </c>
      <c r="E713" s="114" t="s">
        <v>1805</v>
      </c>
      <c r="F713" s="129" t="s">
        <v>515</v>
      </c>
      <c r="G713" s="129" t="s">
        <v>228</v>
      </c>
      <c r="H713" s="129" t="s">
        <v>258</v>
      </c>
      <c r="I713" s="129" t="s">
        <v>515</v>
      </c>
      <c r="J713" s="114"/>
      <c r="K713" s="114"/>
      <c r="L713" s="114">
        <v>60</v>
      </c>
      <c r="M713" s="114" t="s">
        <v>230</v>
      </c>
    </row>
    <row r="714" spans="2:13" ht="30" customHeight="1">
      <c r="B714" s="129" t="s">
        <v>231</v>
      </c>
      <c r="C714" s="134" t="s">
        <v>1806</v>
      </c>
      <c r="D714" s="114" t="s">
        <v>273</v>
      </c>
      <c r="E714" s="114" t="s">
        <v>1595</v>
      </c>
      <c r="F714" s="129" t="s">
        <v>515</v>
      </c>
      <c r="G714" s="129" t="s">
        <v>228</v>
      </c>
      <c r="H714" s="129" t="s">
        <v>249</v>
      </c>
      <c r="I714" s="129" t="s">
        <v>515</v>
      </c>
      <c r="J714" s="114"/>
      <c r="K714" s="114"/>
      <c r="L714" s="114">
        <v>60</v>
      </c>
      <c r="M714" s="114" t="s">
        <v>230</v>
      </c>
    </row>
    <row r="715" spans="2:13" ht="30" customHeight="1">
      <c r="B715" s="129" t="s">
        <v>231</v>
      </c>
      <c r="C715" s="134" t="s">
        <v>1807</v>
      </c>
      <c r="D715" s="114" t="s">
        <v>233</v>
      </c>
      <c r="E715" s="114" t="s">
        <v>1808</v>
      </c>
      <c r="F715" s="129" t="s">
        <v>515</v>
      </c>
      <c r="G715" s="129" t="s">
        <v>228</v>
      </c>
      <c r="H715" s="129" t="s">
        <v>554</v>
      </c>
      <c r="I715" s="129" t="s">
        <v>515</v>
      </c>
      <c r="J715" s="114"/>
      <c r="K715" s="114"/>
      <c r="L715" s="114">
        <v>60</v>
      </c>
      <c r="M715" s="114" t="s">
        <v>230</v>
      </c>
    </row>
    <row r="716" spans="2:13" ht="30" customHeight="1">
      <c r="B716" s="129" t="s">
        <v>458</v>
      </c>
      <c r="C716" s="134" t="s">
        <v>1809</v>
      </c>
      <c r="D716" s="114" t="s">
        <v>459</v>
      </c>
      <c r="E716" s="114" t="s">
        <v>786</v>
      </c>
      <c r="F716" s="129" t="s">
        <v>515</v>
      </c>
      <c r="G716" s="129" t="s">
        <v>228</v>
      </c>
      <c r="H716" s="129" t="s">
        <v>258</v>
      </c>
      <c r="I716" s="129" t="s">
        <v>515</v>
      </c>
      <c r="J716" s="114"/>
      <c r="K716" s="114"/>
      <c r="L716" s="114">
        <v>60</v>
      </c>
      <c r="M716" s="114" t="s">
        <v>230</v>
      </c>
    </row>
    <row r="717" spans="2:13" ht="30" customHeight="1">
      <c r="B717" s="129" t="s">
        <v>458</v>
      </c>
      <c r="C717" s="134" t="s">
        <v>1810</v>
      </c>
      <c r="D717" s="114" t="s">
        <v>459</v>
      </c>
      <c r="E717" s="114" t="s">
        <v>786</v>
      </c>
      <c r="F717" s="129" t="s">
        <v>515</v>
      </c>
      <c r="G717" s="129" t="s">
        <v>228</v>
      </c>
      <c r="H717" s="129" t="s">
        <v>258</v>
      </c>
      <c r="I717" s="129" t="s">
        <v>515</v>
      </c>
      <c r="J717" s="114"/>
      <c r="K717" s="114"/>
      <c r="L717" s="114">
        <v>60</v>
      </c>
      <c r="M717" s="114" t="s">
        <v>230</v>
      </c>
    </row>
    <row r="718" spans="2:13" ht="30" customHeight="1">
      <c r="B718" s="129" t="s">
        <v>516</v>
      </c>
      <c r="C718" s="134" t="s">
        <v>1811</v>
      </c>
      <c r="D718" s="114" t="s">
        <v>459</v>
      </c>
      <c r="E718" s="114" t="s">
        <v>1812</v>
      </c>
      <c r="F718" s="129" t="s">
        <v>515</v>
      </c>
      <c r="G718" s="129" t="s">
        <v>228</v>
      </c>
      <c r="H718" s="129" t="s">
        <v>229</v>
      </c>
      <c r="I718" s="129" t="s">
        <v>515</v>
      </c>
      <c r="J718" s="114"/>
      <c r="K718" s="114"/>
      <c r="L718" s="114">
        <v>60</v>
      </c>
      <c r="M718" s="114" t="s">
        <v>230</v>
      </c>
    </row>
    <row r="719" spans="2:13" ht="30" customHeight="1">
      <c r="B719" s="129" t="s">
        <v>516</v>
      </c>
      <c r="C719" s="134" t="s">
        <v>1813</v>
      </c>
      <c r="D719" s="114" t="s">
        <v>465</v>
      </c>
      <c r="E719" s="114" t="s">
        <v>563</v>
      </c>
      <c r="F719" s="129" t="s">
        <v>515</v>
      </c>
      <c r="G719" s="129" t="s">
        <v>228</v>
      </c>
      <c r="H719" s="129" t="s">
        <v>229</v>
      </c>
      <c r="I719" s="129" t="s">
        <v>515</v>
      </c>
      <c r="J719" s="114"/>
      <c r="K719" s="114"/>
      <c r="L719" s="114">
        <v>60</v>
      </c>
      <c r="M719" s="114" t="s">
        <v>230</v>
      </c>
    </row>
    <row r="720" spans="2:13" ht="30" customHeight="1">
      <c r="B720" s="129" t="s">
        <v>521</v>
      </c>
      <c r="C720" s="134" t="s">
        <v>1814</v>
      </c>
      <c r="D720" s="114" t="s">
        <v>523</v>
      </c>
      <c r="E720" s="114" t="s">
        <v>1112</v>
      </c>
      <c r="F720" s="129" t="s">
        <v>515</v>
      </c>
      <c r="G720" s="129" t="s">
        <v>228</v>
      </c>
      <c r="H720" s="129" t="s">
        <v>258</v>
      </c>
      <c r="I720" s="129" t="s">
        <v>515</v>
      </c>
      <c r="J720" s="114"/>
      <c r="K720" s="114"/>
      <c r="L720" s="114">
        <v>60</v>
      </c>
      <c r="M720" s="114" t="s">
        <v>230</v>
      </c>
    </row>
    <row r="721" spans="2:13" ht="30" customHeight="1">
      <c r="B721" s="129" t="s">
        <v>525</v>
      </c>
      <c r="C721" s="134" t="s">
        <v>1815</v>
      </c>
      <c r="D721" s="114" t="s">
        <v>459</v>
      </c>
      <c r="E721" s="114" t="s">
        <v>1816</v>
      </c>
      <c r="F721" s="129" t="s">
        <v>515</v>
      </c>
      <c r="G721" s="129" t="s">
        <v>228</v>
      </c>
      <c r="H721" s="129" t="s">
        <v>258</v>
      </c>
      <c r="I721" s="129" t="s">
        <v>515</v>
      </c>
      <c r="J721" s="114"/>
      <c r="K721" s="114"/>
      <c r="L721" s="114">
        <v>60</v>
      </c>
      <c r="M721" s="114" t="s">
        <v>230</v>
      </c>
    </row>
    <row r="722" spans="2:13" ht="30" customHeight="1">
      <c r="B722" s="129" t="s">
        <v>458</v>
      </c>
      <c r="C722" s="134" t="s">
        <v>1817</v>
      </c>
      <c r="D722" s="114" t="s">
        <v>465</v>
      </c>
      <c r="E722" s="114" t="s">
        <v>1818</v>
      </c>
      <c r="F722" s="129" t="s">
        <v>515</v>
      </c>
      <c r="G722" s="129" t="s">
        <v>228</v>
      </c>
      <c r="H722" s="129" t="s">
        <v>258</v>
      </c>
      <c r="I722" s="129" t="s">
        <v>515</v>
      </c>
      <c r="J722" s="114"/>
      <c r="K722" s="114"/>
      <c r="L722" s="114">
        <v>60</v>
      </c>
      <c r="M722" s="114" t="s">
        <v>230</v>
      </c>
    </row>
    <row r="723" spans="2:13" ht="30" customHeight="1">
      <c r="B723" s="129" t="s">
        <v>458</v>
      </c>
      <c r="C723" s="134" t="s">
        <v>1819</v>
      </c>
      <c r="D723" s="114" t="s">
        <v>465</v>
      </c>
      <c r="E723" s="114" t="s">
        <v>529</v>
      </c>
      <c r="F723" s="129" t="s">
        <v>515</v>
      </c>
      <c r="G723" s="129" t="s">
        <v>228</v>
      </c>
      <c r="H723" s="129" t="s">
        <v>258</v>
      </c>
      <c r="I723" s="129" t="s">
        <v>515</v>
      </c>
      <c r="J723" s="114"/>
      <c r="K723" s="114"/>
      <c r="L723" s="114">
        <v>60</v>
      </c>
      <c r="M723" s="114" t="s">
        <v>230</v>
      </c>
    </row>
    <row r="724" spans="2:13" ht="30" customHeight="1">
      <c r="B724" s="129" t="s">
        <v>525</v>
      </c>
      <c r="C724" s="134" t="s">
        <v>1820</v>
      </c>
      <c r="D724" s="114" t="s">
        <v>459</v>
      </c>
      <c r="E724" s="114" t="s">
        <v>666</v>
      </c>
      <c r="F724" s="129" t="s">
        <v>515</v>
      </c>
      <c r="G724" s="129" t="s">
        <v>228</v>
      </c>
      <c r="H724" s="129" t="s">
        <v>258</v>
      </c>
      <c r="I724" s="129" t="s">
        <v>515</v>
      </c>
      <c r="J724" s="114"/>
      <c r="K724" s="114"/>
      <c r="L724" s="114">
        <v>60</v>
      </c>
      <c r="M724" s="114" t="s">
        <v>230</v>
      </c>
    </row>
    <row r="725" spans="2:13" ht="30" customHeight="1">
      <c r="B725" s="129" t="s">
        <v>525</v>
      </c>
      <c r="C725" s="134" t="s">
        <v>1821</v>
      </c>
      <c r="D725" s="114" t="s">
        <v>465</v>
      </c>
      <c r="E725" s="114" t="s">
        <v>618</v>
      </c>
      <c r="F725" s="129" t="s">
        <v>515</v>
      </c>
      <c r="G725" s="129" t="s">
        <v>228</v>
      </c>
      <c r="H725" s="129" t="s">
        <v>258</v>
      </c>
      <c r="I725" s="129" t="s">
        <v>515</v>
      </c>
      <c r="J725" s="114"/>
      <c r="K725" s="114"/>
      <c r="L725" s="114">
        <v>60</v>
      </c>
      <c r="M725" s="114" t="s">
        <v>230</v>
      </c>
    </row>
    <row r="726" spans="2:13" ht="30" customHeight="1">
      <c r="B726" s="129" t="s">
        <v>516</v>
      </c>
      <c r="C726" s="134" t="s">
        <v>1822</v>
      </c>
      <c r="D726" s="114" t="s">
        <v>465</v>
      </c>
      <c r="E726" s="114" t="s">
        <v>1823</v>
      </c>
      <c r="F726" s="129" t="s">
        <v>515</v>
      </c>
      <c r="G726" s="129" t="s">
        <v>228</v>
      </c>
      <c r="H726" s="129" t="s">
        <v>229</v>
      </c>
      <c r="I726" s="129" t="s">
        <v>515</v>
      </c>
      <c r="J726" s="114"/>
      <c r="K726" s="114"/>
      <c r="L726" s="114">
        <v>60</v>
      </c>
      <c r="M726" s="114" t="s">
        <v>230</v>
      </c>
    </row>
    <row r="727" spans="2:13" ht="30" customHeight="1">
      <c r="B727" s="129" t="s">
        <v>521</v>
      </c>
      <c r="C727" s="134" t="s">
        <v>1824</v>
      </c>
      <c r="D727" s="114" t="s">
        <v>545</v>
      </c>
      <c r="E727" s="114" t="s">
        <v>1825</v>
      </c>
      <c r="F727" s="129" t="s">
        <v>515</v>
      </c>
      <c r="G727" s="129" t="s">
        <v>228</v>
      </c>
      <c r="H727" s="129" t="s">
        <v>258</v>
      </c>
      <c r="I727" s="129" t="s">
        <v>515</v>
      </c>
      <c r="J727" s="114"/>
      <c r="K727" s="114"/>
      <c r="L727" s="114">
        <v>60</v>
      </c>
      <c r="M727" s="114" t="s">
        <v>230</v>
      </c>
    </row>
    <row r="728" spans="2:13" ht="30" customHeight="1">
      <c r="B728" s="129" t="s">
        <v>231</v>
      </c>
      <c r="C728" s="134" t="s">
        <v>1826</v>
      </c>
      <c r="D728" s="114" t="s">
        <v>233</v>
      </c>
      <c r="E728" s="114" t="s">
        <v>1827</v>
      </c>
      <c r="F728" s="129" t="s">
        <v>515</v>
      </c>
      <c r="G728" s="129" t="s">
        <v>228</v>
      </c>
      <c r="H728" s="129" t="s">
        <v>554</v>
      </c>
      <c r="I728" s="129" t="s">
        <v>515</v>
      </c>
      <c r="J728" s="114"/>
      <c r="K728" s="114"/>
      <c r="L728" s="114">
        <v>60</v>
      </c>
      <c r="M728" s="114" t="s">
        <v>230</v>
      </c>
    </row>
    <row r="729" spans="2:13" ht="30" customHeight="1">
      <c r="B729" s="129" t="s">
        <v>458</v>
      </c>
      <c r="C729" s="134" t="s">
        <v>1828</v>
      </c>
      <c r="D729" s="114" t="s">
        <v>459</v>
      </c>
      <c r="E729" s="114" t="s">
        <v>1829</v>
      </c>
      <c r="F729" s="129" t="s">
        <v>515</v>
      </c>
      <c r="G729" s="129" t="s">
        <v>228</v>
      </c>
      <c r="H729" s="129" t="s">
        <v>258</v>
      </c>
      <c r="I729" s="129" t="s">
        <v>515</v>
      </c>
      <c r="J729" s="114"/>
      <c r="K729" s="114"/>
      <c r="L729" s="114">
        <v>60</v>
      </c>
      <c r="M729" s="114" t="s">
        <v>230</v>
      </c>
    </row>
    <row r="730" spans="2:13" ht="30" customHeight="1">
      <c r="B730" s="129" t="s">
        <v>458</v>
      </c>
      <c r="C730" s="134" t="s">
        <v>1830</v>
      </c>
      <c r="D730" s="114" t="s">
        <v>465</v>
      </c>
      <c r="E730" s="114" t="s">
        <v>1831</v>
      </c>
      <c r="F730" s="129" t="s">
        <v>515</v>
      </c>
      <c r="G730" s="129" t="s">
        <v>228</v>
      </c>
      <c r="H730" s="129" t="s">
        <v>258</v>
      </c>
      <c r="I730" s="129" t="s">
        <v>515</v>
      </c>
      <c r="J730" s="114"/>
      <c r="K730" s="114"/>
      <c r="L730" s="114">
        <v>60</v>
      </c>
      <c r="M730" s="114" t="s">
        <v>230</v>
      </c>
    </row>
    <row r="731" spans="2:13" ht="30" customHeight="1">
      <c r="B731" s="114" t="s">
        <v>652</v>
      </c>
      <c r="C731" s="134" t="s">
        <v>1832</v>
      </c>
      <c r="D731" s="114" t="s">
        <v>654</v>
      </c>
      <c r="E731" s="114" t="s">
        <v>1833</v>
      </c>
      <c r="F731" s="129" t="s">
        <v>515</v>
      </c>
      <c r="G731" s="129" t="s">
        <v>228</v>
      </c>
      <c r="H731" s="129" t="s">
        <v>258</v>
      </c>
      <c r="I731" s="129" t="s">
        <v>515</v>
      </c>
      <c r="J731" s="114"/>
      <c r="K731" s="114"/>
      <c r="L731" s="114">
        <v>60</v>
      </c>
      <c r="M731" s="114" t="s">
        <v>230</v>
      </c>
    </row>
    <row r="732" spans="2:13" ht="30" customHeight="1">
      <c r="B732" s="129" t="s">
        <v>555</v>
      </c>
      <c r="C732" s="134" t="s">
        <v>1834</v>
      </c>
      <c r="D732" s="114" t="s">
        <v>523</v>
      </c>
      <c r="E732" s="114" t="s">
        <v>1835</v>
      </c>
      <c r="F732" s="129" t="s">
        <v>515</v>
      </c>
      <c r="G732" s="129" t="s">
        <v>228</v>
      </c>
      <c r="H732" s="129" t="s">
        <v>258</v>
      </c>
      <c r="I732" s="129" t="s">
        <v>515</v>
      </c>
      <c r="J732" s="114"/>
      <c r="K732" s="114"/>
      <c r="L732" s="114">
        <v>60</v>
      </c>
      <c r="M732" s="114" t="s">
        <v>230</v>
      </c>
    </row>
    <row r="733" spans="2:13" ht="30" customHeight="1">
      <c r="B733" s="129" t="s">
        <v>516</v>
      </c>
      <c r="C733" s="134" t="s">
        <v>1836</v>
      </c>
      <c r="D733" s="114" t="s">
        <v>459</v>
      </c>
      <c r="E733" s="114" t="s">
        <v>1837</v>
      </c>
      <c r="F733" s="129" t="s">
        <v>515</v>
      </c>
      <c r="G733" s="129" t="s">
        <v>228</v>
      </c>
      <c r="H733" s="129" t="s">
        <v>229</v>
      </c>
      <c r="I733" s="129" t="s">
        <v>515</v>
      </c>
      <c r="J733" s="114"/>
      <c r="K733" s="114"/>
      <c r="L733" s="114">
        <v>60</v>
      </c>
      <c r="M733" s="114" t="s">
        <v>230</v>
      </c>
    </row>
    <row r="734" spans="2:13" ht="30" customHeight="1">
      <c r="B734" s="129" t="s">
        <v>516</v>
      </c>
      <c r="C734" s="134" t="s">
        <v>1838</v>
      </c>
      <c r="D734" s="114" t="s">
        <v>465</v>
      </c>
      <c r="E734" s="114" t="s">
        <v>1839</v>
      </c>
      <c r="F734" s="129" t="s">
        <v>515</v>
      </c>
      <c r="G734" s="129" t="s">
        <v>228</v>
      </c>
      <c r="H734" s="129" t="s">
        <v>229</v>
      </c>
      <c r="I734" s="129" t="s">
        <v>515</v>
      </c>
      <c r="J734" s="114"/>
      <c r="K734" s="114"/>
      <c r="L734" s="114">
        <v>60</v>
      </c>
      <c r="M734" s="114" t="s">
        <v>230</v>
      </c>
    </row>
    <row r="735" spans="2:13" ht="30" customHeight="1">
      <c r="B735" s="129" t="s">
        <v>458</v>
      </c>
      <c r="C735" s="134" t="s">
        <v>1840</v>
      </c>
      <c r="D735" s="114" t="s">
        <v>465</v>
      </c>
      <c r="E735" s="114" t="s">
        <v>1841</v>
      </c>
      <c r="F735" s="129" t="s">
        <v>515</v>
      </c>
      <c r="G735" s="129" t="s">
        <v>228</v>
      </c>
      <c r="H735" s="129" t="s">
        <v>258</v>
      </c>
      <c r="I735" s="129" t="s">
        <v>515</v>
      </c>
      <c r="J735" s="114"/>
      <c r="K735" s="114"/>
      <c r="L735" s="114">
        <v>60</v>
      </c>
      <c r="M735" s="114" t="s">
        <v>230</v>
      </c>
    </row>
    <row r="736" spans="2:13" ht="30" customHeight="1">
      <c r="B736" s="129" t="s">
        <v>458</v>
      </c>
      <c r="C736" s="134" t="s">
        <v>1842</v>
      </c>
      <c r="D736" s="114" t="s">
        <v>459</v>
      </c>
      <c r="E736" s="114" t="s">
        <v>1843</v>
      </c>
      <c r="F736" s="129" t="s">
        <v>515</v>
      </c>
      <c r="G736" s="129" t="s">
        <v>228</v>
      </c>
      <c r="H736" s="129" t="s">
        <v>258</v>
      </c>
      <c r="I736" s="129" t="s">
        <v>515</v>
      </c>
      <c r="J736" s="114"/>
      <c r="K736" s="114"/>
      <c r="L736" s="114">
        <v>60</v>
      </c>
      <c r="M736" s="114" t="s">
        <v>230</v>
      </c>
    </row>
    <row r="737" spans="2:13" ht="30" customHeight="1">
      <c r="B737" s="129" t="s">
        <v>231</v>
      </c>
      <c r="C737" s="134" t="s">
        <v>1844</v>
      </c>
      <c r="D737" s="114" t="s">
        <v>233</v>
      </c>
      <c r="E737" s="114" t="s">
        <v>1490</v>
      </c>
      <c r="F737" s="129" t="s">
        <v>515</v>
      </c>
      <c r="G737" s="129" t="s">
        <v>228</v>
      </c>
      <c r="H737" s="129" t="s">
        <v>554</v>
      </c>
      <c r="I737" s="129" t="s">
        <v>515</v>
      </c>
      <c r="J737" s="114"/>
      <c r="K737" s="114"/>
      <c r="L737" s="114">
        <v>60</v>
      </c>
      <c r="M737" s="114" t="s">
        <v>230</v>
      </c>
    </row>
    <row r="738" spans="2:13" ht="30" customHeight="1">
      <c r="B738" s="129" t="s">
        <v>525</v>
      </c>
      <c r="C738" s="134" t="s">
        <v>1845</v>
      </c>
      <c r="D738" s="114" t="s">
        <v>459</v>
      </c>
      <c r="E738" s="114" t="s">
        <v>1846</v>
      </c>
      <c r="F738" s="129" t="s">
        <v>515</v>
      </c>
      <c r="G738" s="129" t="s">
        <v>228</v>
      </c>
      <c r="H738" s="129" t="s">
        <v>258</v>
      </c>
      <c r="I738" s="129" t="s">
        <v>515</v>
      </c>
      <c r="J738" s="114"/>
      <c r="K738" s="114"/>
      <c r="L738" s="114">
        <v>60</v>
      </c>
      <c r="M738" s="114" t="s">
        <v>230</v>
      </c>
    </row>
    <row r="739" spans="2:13" ht="30" customHeight="1">
      <c r="B739" s="129" t="s">
        <v>525</v>
      </c>
      <c r="C739" s="134" t="s">
        <v>1847</v>
      </c>
      <c r="D739" s="114" t="s">
        <v>459</v>
      </c>
      <c r="E739" s="114" t="s">
        <v>946</v>
      </c>
      <c r="F739" s="129" t="s">
        <v>515</v>
      </c>
      <c r="G739" s="129" t="s">
        <v>228</v>
      </c>
      <c r="H739" s="129" t="s">
        <v>258</v>
      </c>
      <c r="I739" s="129" t="s">
        <v>515</v>
      </c>
      <c r="J739" s="114"/>
      <c r="K739" s="114"/>
      <c r="L739" s="114">
        <v>60</v>
      </c>
      <c r="M739" s="114" t="s">
        <v>230</v>
      </c>
    </row>
    <row r="740" spans="2:13" ht="30" customHeight="1">
      <c r="B740" s="129" t="s">
        <v>525</v>
      </c>
      <c r="C740" s="134" t="s">
        <v>1848</v>
      </c>
      <c r="D740" s="114" t="s">
        <v>465</v>
      </c>
      <c r="E740" s="114" t="s">
        <v>1849</v>
      </c>
      <c r="F740" s="129" t="s">
        <v>515</v>
      </c>
      <c r="G740" s="129" t="s">
        <v>228</v>
      </c>
      <c r="H740" s="129" t="s">
        <v>258</v>
      </c>
      <c r="I740" s="129" t="s">
        <v>515</v>
      </c>
      <c r="J740" s="114"/>
      <c r="K740" s="114"/>
      <c r="L740" s="114">
        <v>60</v>
      </c>
      <c r="M740" s="114" t="s">
        <v>230</v>
      </c>
    </row>
    <row r="741" spans="2:13" ht="30" customHeight="1">
      <c r="B741" s="129" t="s">
        <v>231</v>
      </c>
      <c r="C741" s="134" t="s">
        <v>1850</v>
      </c>
      <c r="D741" s="114" t="s">
        <v>233</v>
      </c>
      <c r="E741" s="114" t="s">
        <v>1851</v>
      </c>
      <c r="F741" s="129" t="s">
        <v>515</v>
      </c>
      <c r="G741" s="129" t="s">
        <v>228</v>
      </c>
      <c r="H741" s="129" t="s">
        <v>554</v>
      </c>
      <c r="I741" s="129" t="s">
        <v>515</v>
      </c>
      <c r="J741" s="114"/>
      <c r="K741" s="114"/>
      <c r="L741" s="114">
        <v>60</v>
      </c>
      <c r="M741" s="114" t="s">
        <v>230</v>
      </c>
    </row>
    <row r="742" spans="2:13" ht="30" customHeight="1">
      <c r="B742" s="129" t="s">
        <v>530</v>
      </c>
      <c r="C742" s="134" t="s">
        <v>1852</v>
      </c>
      <c r="D742" s="114" t="s">
        <v>1183</v>
      </c>
      <c r="E742" s="114" t="s">
        <v>1853</v>
      </c>
      <c r="F742" s="129" t="s">
        <v>515</v>
      </c>
      <c r="G742" s="129" t="s">
        <v>228</v>
      </c>
      <c r="H742" s="129" t="s">
        <v>258</v>
      </c>
      <c r="I742" s="129" t="s">
        <v>515</v>
      </c>
      <c r="J742" s="114"/>
      <c r="K742" s="114"/>
      <c r="L742" s="114">
        <v>60</v>
      </c>
      <c r="M742" s="114" t="s">
        <v>230</v>
      </c>
    </row>
    <row r="743" spans="2:13" ht="30" customHeight="1">
      <c r="B743" s="129" t="s">
        <v>525</v>
      </c>
      <c r="C743" s="134" t="s">
        <v>1854</v>
      </c>
      <c r="D743" s="114" t="s">
        <v>459</v>
      </c>
      <c r="E743" s="114" t="s">
        <v>1855</v>
      </c>
      <c r="F743" s="129" t="s">
        <v>515</v>
      </c>
      <c r="G743" s="129" t="s">
        <v>228</v>
      </c>
      <c r="H743" s="129" t="s">
        <v>258</v>
      </c>
      <c r="I743" s="129" t="s">
        <v>515</v>
      </c>
      <c r="J743" s="114"/>
      <c r="K743" s="114"/>
      <c r="L743" s="114">
        <v>60</v>
      </c>
      <c r="M743" s="114" t="s">
        <v>230</v>
      </c>
    </row>
    <row r="744" spans="2:13" ht="30" customHeight="1">
      <c r="B744" s="129" t="s">
        <v>525</v>
      </c>
      <c r="C744" s="134" t="s">
        <v>1856</v>
      </c>
      <c r="D744" s="114" t="s">
        <v>465</v>
      </c>
      <c r="E744" s="114" t="s">
        <v>541</v>
      </c>
      <c r="F744" s="129" t="s">
        <v>515</v>
      </c>
      <c r="G744" s="129" t="s">
        <v>228</v>
      </c>
      <c r="H744" s="129" t="s">
        <v>258</v>
      </c>
      <c r="I744" s="129" t="s">
        <v>515</v>
      </c>
      <c r="J744" s="114"/>
      <c r="K744" s="114"/>
      <c r="L744" s="114">
        <v>60</v>
      </c>
      <c r="M744" s="114" t="s">
        <v>230</v>
      </c>
    </row>
    <row r="745" spans="2:13" ht="30" customHeight="1">
      <c r="B745" s="129" t="s">
        <v>458</v>
      </c>
      <c r="C745" s="134" t="s">
        <v>1857</v>
      </c>
      <c r="D745" s="114" t="s">
        <v>465</v>
      </c>
      <c r="E745" s="114" t="s">
        <v>951</v>
      </c>
      <c r="F745" s="129" t="s">
        <v>515</v>
      </c>
      <c r="G745" s="129" t="s">
        <v>228</v>
      </c>
      <c r="H745" s="129" t="s">
        <v>258</v>
      </c>
      <c r="I745" s="129" t="s">
        <v>515</v>
      </c>
      <c r="J745" s="114"/>
      <c r="K745" s="114"/>
      <c r="L745" s="114">
        <v>60</v>
      </c>
      <c r="M745" s="114" t="s">
        <v>230</v>
      </c>
    </row>
    <row r="746" spans="2:13" ht="30" customHeight="1">
      <c r="B746" s="129" t="s">
        <v>521</v>
      </c>
      <c r="C746" s="134" t="s">
        <v>1858</v>
      </c>
      <c r="D746" s="114" t="s">
        <v>545</v>
      </c>
      <c r="E746" s="114" t="s">
        <v>1859</v>
      </c>
      <c r="F746" s="129" t="s">
        <v>515</v>
      </c>
      <c r="G746" s="129" t="s">
        <v>228</v>
      </c>
      <c r="H746" s="129" t="s">
        <v>258</v>
      </c>
      <c r="I746" s="129" t="s">
        <v>515</v>
      </c>
      <c r="J746" s="114"/>
      <c r="K746" s="114"/>
      <c r="L746" s="114">
        <v>60</v>
      </c>
      <c r="M746" s="114" t="s">
        <v>230</v>
      </c>
    </row>
    <row r="747" spans="2:13" ht="30" customHeight="1">
      <c r="B747" s="114" t="s">
        <v>564</v>
      </c>
      <c r="C747" s="134" t="s">
        <v>1860</v>
      </c>
      <c r="D747" s="114" t="s">
        <v>566</v>
      </c>
      <c r="E747" s="114" t="s">
        <v>1861</v>
      </c>
      <c r="F747" s="129" t="s">
        <v>515</v>
      </c>
      <c r="G747" s="129" t="s">
        <v>228</v>
      </c>
      <c r="H747" s="129" t="s">
        <v>258</v>
      </c>
      <c r="I747" s="129" t="s">
        <v>515</v>
      </c>
      <c r="J747" s="114"/>
      <c r="K747" s="114"/>
      <c r="L747" s="114">
        <v>60</v>
      </c>
      <c r="M747" s="114" t="s">
        <v>230</v>
      </c>
    </row>
    <row r="748" spans="2:13" ht="30" customHeight="1">
      <c r="B748" s="129" t="s">
        <v>521</v>
      </c>
      <c r="C748" s="134" t="s">
        <v>1862</v>
      </c>
      <c r="D748" s="114" t="s">
        <v>523</v>
      </c>
      <c r="E748" s="114" t="s">
        <v>1863</v>
      </c>
      <c r="F748" s="129" t="s">
        <v>515</v>
      </c>
      <c r="G748" s="129" t="s">
        <v>228</v>
      </c>
      <c r="H748" s="129" t="s">
        <v>258</v>
      </c>
      <c r="I748" s="129" t="s">
        <v>515</v>
      </c>
      <c r="J748" s="114"/>
      <c r="K748" s="114"/>
      <c r="L748" s="114">
        <v>60</v>
      </c>
      <c r="M748" s="114" t="s">
        <v>230</v>
      </c>
    </row>
    <row r="749" spans="2:13" ht="30" customHeight="1">
      <c r="B749" s="129" t="s">
        <v>516</v>
      </c>
      <c r="C749" s="134" t="s">
        <v>1864</v>
      </c>
      <c r="D749" s="114" t="s">
        <v>465</v>
      </c>
      <c r="E749" s="114" t="s">
        <v>1865</v>
      </c>
      <c r="F749" s="129" t="s">
        <v>515</v>
      </c>
      <c r="G749" s="129" t="s">
        <v>228</v>
      </c>
      <c r="H749" s="129" t="s">
        <v>229</v>
      </c>
      <c r="I749" s="129" t="s">
        <v>515</v>
      </c>
      <c r="J749" s="114"/>
      <c r="K749" s="114"/>
      <c r="L749" s="114">
        <v>60</v>
      </c>
      <c r="M749" s="114" t="s">
        <v>230</v>
      </c>
    </row>
    <row r="750" spans="2:13" ht="30" customHeight="1">
      <c r="B750" s="129" t="s">
        <v>458</v>
      </c>
      <c r="C750" s="134" t="s">
        <v>1866</v>
      </c>
      <c r="D750" s="114" t="s">
        <v>459</v>
      </c>
      <c r="E750" s="114" t="s">
        <v>1867</v>
      </c>
      <c r="F750" s="129" t="s">
        <v>515</v>
      </c>
      <c r="G750" s="129" t="s">
        <v>228</v>
      </c>
      <c r="H750" s="129" t="s">
        <v>258</v>
      </c>
      <c r="I750" s="129" t="s">
        <v>515</v>
      </c>
      <c r="J750" s="114"/>
      <c r="K750" s="114"/>
      <c r="L750" s="114">
        <v>60</v>
      </c>
      <c r="M750" s="114" t="s">
        <v>230</v>
      </c>
    </row>
    <row r="751" spans="2:13" ht="30" customHeight="1">
      <c r="B751" s="129" t="s">
        <v>458</v>
      </c>
      <c r="C751" s="134" t="s">
        <v>1868</v>
      </c>
      <c r="D751" s="114" t="s">
        <v>465</v>
      </c>
      <c r="E751" s="114" t="s">
        <v>1869</v>
      </c>
      <c r="F751" s="129" t="s">
        <v>515</v>
      </c>
      <c r="G751" s="129" t="s">
        <v>228</v>
      </c>
      <c r="H751" s="129" t="s">
        <v>258</v>
      </c>
      <c r="I751" s="129" t="s">
        <v>515</v>
      </c>
      <c r="J751" s="114"/>
      <c r="K751" s="114"/>
      <c r="L751" s="114">
        <v>60</v>
      </c>
      <c r="M751" s="114" t="s">
        <v>230</v>
      </c>
    </row>
    <row r="752" spans="2:13" ht="30" customHeight="1">
      <c r="B752" s="129" t="s">
        <v>521</v>
      </c>
      <c r="C752" s="134" t="s">
        <v>1870</v>
      </c>
      <c r="D752" s="114" t="s">
        <v>545</v>
      </c>
      <c r="E752" s="114" t="s">
        <v>1803</v>
      </c>
      <c r="F752" s="129" t="s">
        <v>515</v>
      </c>
      <c r="G752" s="129" t="s">
        <v>228</v>
      </c>
      <c r="H752" s="129" t="s">
        <v>258</v>
      </c>
      <c r="I752" s="129" t="s">
        <v>515</v>
      </c>
      <c r="J752" s="114"/>
      <c r="K752" s="114"/>
      <c r="L752" s="114">
        <v>60</v>
      </c>
      <c r="M752" s="114" t="s">
        <v>230</v>
      </c>
    </row>
    <row r="753" spans="2:13" ht="30" customHeight="1">
      <c r="B753" s="129" t="s">
        <v>525</v>
      </c>
      <c r="C753" s="134" t="s">
        <v>1871</v>
      </c>
      <c r="D753" s="114" t="s">
        <v>465</v>
      </c>
      <c r="E753" s="114" t="s">
        <v>1872</v>
      </c>
      <c r="F753" s="129" t="s">
        <v>515</v>
      </c>
      <c r="G753" s="129" t="s">
        <v>228</v>
      </c>
      <c r="H753" s="129" t="s">
        <v>258</v>
      </c>
      <c r="I753" s="129" t="s">
        <v>515</v>
      </c>
      <c r="J753" s="114"/>
      <c r="K753" s="114"/>
      <c r="L753" s="114">
        <v>60</v>
      </c>
      <c r="M753" s="114" t="s">
        <v>230</v>
      </c>
    </row>
    <row r="754" spans="2:13" ht="30" customHeight="1">
      <c r="B754" s="129" t="s">
        <v>458</v>
      </c>
      <c r="C754" s="134" t="s">
        <v>1873</v>
      </c>
      <c r="D754" s="114" t="s">
        <v>523</v>
      </c>
      <c r="E754" s="114" t="s">
        <v>778</v>
      </c>
      <c r="F754" s="129" t="s">
        <v>515</v>
      </c>
      <c r="G754" s="129" t="s">
        <v>228</v>
      </c>
      <c r="H754" s="129" t="s">
        <v>258</v>
      </c>
      <c r="I754" s="129" t="s">
        <v>515</v>
      </c>
      <c r="J754" s="114"/>
      <c r="K754" s="114"/>
      <c r="L754" s="114">
        <v>60</v>
      </c>
      <c r="M754" s="114" t="s">
        <v>230</v>
      </c>
    </row>
    <row r="755" spans="2:13" ht="30" customHeight="1">
      <c r="B755" s="129" t="s">
        <v>521</v>
      </c>
      <c r="C755" s="134" t="s">
        <v>1874</v>
      </c>
      <c r="D755" s="114" t="s">
        <v>545</v>
      </c>
      <c r="E755" s="114" t="s">
        <v>873</v>
      </c>
      <c r="F755" s="129" t="s">
        <v>515</v>
      </c>
      <c r="G755" s="129" t="s">
        <v>228</v>
      </c>
      <c r="H755" s="129" t="s">
        <v>258</v>
      </c>
      <c r="I755" s="129" t="s">
        <v>515</v>
      </c>
      <c r="J755" s="114"/>
      <c r="K755" s="114"/>
      <c r="L755" s="114">
        <v>60</v>
      </c>
      <c r="M755" s="114" t="s">
        <v>230</v>
      </c>
    </row>
    <row r="756" spans="2:13" ht="30" customHeight="1">
      <c r="B756" s="129" t="s">
        <v>458</v>
      </c>
      <c r="C756" s="134" t="s">
        <v>1875</v>
      </c>
      <c r="D756" s="114" t="s">
        <v>459</v>
      </c>
      <c r="E756" s="114" t="s">
        <v>1876</v>
      </c>
      <c r="F756" s="129" t="s">
        <v>515</v>
      </c>
      <c r="G756" s="129" t="s">
        <v>228</v>
      </c>
      <c r="H756" s="129" t="s">
        <v>258</v>
      </c>
      <c r="I756" s="129" t="s">
        <v>515</v>
      </c>
      <c r="J756" s="114"/>
      <c r="K756" s="114"/>
      <c r="L756" s="114">
        <v>60</v>
      </c>
      <c r="M756" s="114" t="s">
        <v>230</v>
      </c>
    </row>
    <row r="757" spans="2:13" ht="30" customHeight="1">
      <c r="B757" s="129" t="s">
        <v>458</v>
      </c>
      <c r="C757" s="134" t="s">
        <v>1877</v>
      </c>
      <c r="D757" s="114" t="s">
        <v>465</v>
      </c>
      <c r="E757" s="114" t="s">
        <v>1878</v>
      </c>
      <c r="F757" s="129" t="s">
        <v>515</v>
      </c>
      <c r="G757" s="129" t="s">
        <v>228</v>
      </c>
      <c r="H757" s="129" t="s">
        <v>258</v>
      </c>
      <c r="I757" s="129" t="s">
        <v>515</v>
      </c>
      <c r="J757" s="114"/>
      <c r="K757" s="114"/>
      <c r="L757" s="114">
        <v>60</v>
      </c>
      <c r="M757" s="114" t="s">
        <v>230</v>
      </c>
    </row>
    <row r="758" spans="2:13" ht="30" customHeight="1">
      <c r="B758" s="129" t="s">
        <v>231</v>
      </c>
      <c r="C758" s="134" t="s">
        <v>1879</v>
      </c>
      <c r="D758" s="114" t="s">
        <v>233</v>
      </c>
      <c r="E758" s="114" t="s">
        <v>1880</v>
      </c>
      <c r="F758" s="129" t="s">
        <v>515</v>
      </c>
      <c r="G758" s="129" t="s">
        <v>228</v>
      </c>
      <c r="H758" s="129" t="s">
        <v>554</v>
      </c>
      <c r="I758" s="129" t="s">
        <v>515</v>
      </c>
      <c r="J758" s="114"/>
      <c r="K758" s="114"/>
      <c r="L758" s="114">
        <v>60</v>
      </c>
      <c r="M758" s="114" t="s">
        <v>230</v>
      </c>
    </row>
    <row r="759" spans="2:13" ht="30" customHeight="1">
      <c r="B759" s="129" t="s">
        <v>525</v>
      </c>
      <c r="C759" s="134" t="s">
        <v>1881</v>
      </c>
      <c r="D759" s="114" t="s">
        <v>465</v>
      </c>
      <c r="E759" s="114" t="s">
        <v>1882</v>
      </c>
      <c r="F759" s="129" t="s">
        <v>515</v>
      </c>
      <c r="G759" s="129" t="s">
        <v>228</v>
      </c>
      <c r="H759" s="129" t="s">
        <v>258</v>
      </c>
      <c r="I759" s="129" t="s">
        <v>515</v>
      </c>
      <c r="J759" s="114"/>
      <c r="K759" s="114"/>
      <c r="L759" s="114">
        <v>60</v>
      </c>
      <c r="M759" s="114" t="s">
        <v>230</v>
      </c>
    </row>
    <row r="760" spans="2:13" ht="30" customHeight="1">
      <c r="B760" s="129" t="s">
        <v>525</v>
      </c>
      <c r="C760" s="134" t="s">
        <v>1883</v>
      </c>
      <c r="D760" s="114" t="s">
        <v>459</v>
      </c>
      <c r="E760" s="114" t="s">
        <v>1884</v>
      </c>
      <c r="F760" s="129" t="s">
        <v>515</v>
      </c>
      <c r="G760" s="129" t="s">
        <v>228</v>
      </c>
      <c r="H760" s="129" t="s">
        <v>258</v>
      </c>
      <c r="I760" s="129" t="s">
        <v>515</v>
      </c>
      <c r="J760" s="114"/>
      <c r="K760" s="114"/>
      <c r="L760" s="114">
        <v>60</v>
      </c>
      <c r="M760" s="114" t="s">
        <v>230</v>
      </c>
    </row>
    <row r="761" spans="2:13" ht="30" customHeight="1">
      <c r="B761" s="129" t="s">
        <v>458</v>
      </c>
      <c r="C761" s="134" t="s">
        <v>1885</v>
      </c>
      <c r="D761" s="114" t="s">
        <v>465</v>
      </c>
      <c r="E761" s="114" t="s">
        <v>1841</v>
      </c>
      <c r="F761" s="129" t="s">
        <v>515</v>
      </c>
      <c r="G761" s="129" t="s">
        <v>228</v>
      </c>
      <c r="H761" s="129" t="s">
        <v>258</v>
      </c>
      <c r="I761" s="129" t="s">
        <v>515</v>
      </c>
      <c r="J761" s="114"/>
      <c r="K761" s="114"/>
      <c r="L761" s="114">
        <v>60</v>
      </c>
      <c r="M761" s="114" t="s">
        <v>230</v>
      </c>
    </row>
  </sheetData>
  <autoFilter ref="B3:M761" xr:uid="{00000000-0009-0000-0000-00000B000000}"/>
  <mergeCells count="1">
    <mergeCell ref="B2:M2"/>
  </mergeCells>
  <phoneticPr fontId="50" type="noConversion"/>
  <dataValidations count="2">
    <dataValidation allowBlank="1" showInputMessage="1" showErrorMessage="1" sqref="K4 K5:K7 K8:K10 L4:L175 L176:L761" xr:uid="{00000000-0002-0000-0B00-000000000000}"/>
    <dataValidation type="list" allowBlank="1" showInputMessage="1" showErrorMessage="1" sqref="M4:M10" xr:uid="{00000000-0002-0000-0B00-000001000000}">
      <formula1>"3.5-7.5吨,7.5-16吨,16-32吨,大于32吨"</formula1>
    </dataValidation>
  </dataValidations>
  <pageMargins left="0.75" right="0.75" top="1" bottom="1" header="0.5" footer="0.5"/>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L11"/>
  <sheetViews>
    <sheetView showGridLines="0" zoomScale="85" zoomScaleNormal="85" workbookViewId="0">
      <selection activeCell="L4" sqref="L4"/>
    </sheetView>
  </sheetViews>
  <sheetFormatPr defaultColWidth="15.6328125" defaultRowHeight="30" customHeight="1"/>
  <cols>
    <col min="1" max="1" width="4.453125" style="111" customWidth="1"/>
    <col min="2" max="8" width="15.6328125" style="111" customWidth="1"/>
    <col min="9" max="9" width="18.6328125" style="111" customWidth="1"/>
    <col min="10" max="10" width="15.6328125" style="111" customWidth="1"/>
    <col min="11" max="11" width="18.6328125" style="111" customWidth="1"/>
    <col min="12" max="16378" width="15.6328125" style="111" customWidth="1"/>
    <col min="16379" max="16384" width="15.6328125" style="111"/>
  </cols>
  <sheetData>
    <row r="2" spans="2:12" ht="30" customHeight="1">
      <c r="B2" s="307" t="s">
        <v>1886</v>
      </c>
      <c r="C2" s="307"/>
      <c r="D2" s="308"/>
      <c r="E2" s="308"/>
      <c r="F2" s="308"/>
      <c r="G2" s="308"/>
      <c r="H2" s="308"/>
      <c r="I2" s="308"/>
      <c r="J2" s="308"/>
      <c r="K2" s="308"/>
      <c r="L2" s="308"/>
    </row>
    <row r="3" spans="2:12" ht="30" customHeight="1">
      <c r="B3" s="123" t="s">
        <v>1887</v>
      </c>
      <c r="C3" s="123" t="s">
        <v>213</v>
      </c>
      <c r="D3" s="123" t="s">
        <v>214</v>
      </c>
      <c r="E3" s="123" t="s">
        <v>215</v>
      </c>
      <c r="F3" s="123" t="s">
        <v>216</v>
      </c>
      <c r="G3" s="123" t="s">
        <v>217</v>
      </c>
      <c r="H3" s="123" t="s">
        <v>218</v>
      </c>
      <c r="I3" s="123" t="s">
        <v>219</v>
      </c>
      <c r="J3" s="123" t="s">
        <v>220</v>
      </c>
      <c r="K3" s="123" t="s">
        <v>221</v>
      </c>
      <c r="L3" s="123" t="s">
        <v>222</v>
      </c>
    </row>
    <row r="4" spans="2:12" ht="30" customHeight="1">
      <c r="B4" s="114"/>
      <c r="C4" s="114"/>
      <c r="D4" s="114"/>
      <c r="E4" s="114"/>
      <c r="F4" s="114"/>
      <c r="G4" s="133"/>
      <c r="H4" s="114"/>
      <c r="I4" s="114"/>
      <c r="J4" s="114"/>
      <c r="K4" s="114"/>
      <c r="L4" s="114"/>
    </row>
    <row r="5" spans="2:12" ht="30" customHeight="1">
      <c r="B5" s="114"/>
      <c r="C5" s="114"/>
      <c r="D5" s="114"/>
      <c r="E5" s="114"/>
      <c r="F5" s="114"/>
      <c r="G5" s="133"/>
      <c r="H5" s="114"/>
      <c r="I5" s="114"/>
      <c r="J5" s="114"/>
      <c r="K5" s="114"/>
      <c r="L5" s="114"/>
    </row>
    <row r="6" spans="2:12" ht="30" customHeight="1">
      <c r="B6" s="114"/>
      <c r="C6" s="114"/>
      <c r="D6" s="114"/>
      <c r="E6" s="114"/>
      <c r="F6" s="114"/>
      <c r="G6" s="133"/>
      <c r="H6" s="114"/>
      <c r="I6" s="114"/>
      <c r="J6" s="114"/>
      <c r="K6" s="114"/>
      <c r="L6" s="114"/>
    </row>
    <row r="7" spans="2:12" ht="30" customHeight="1">
      <c r="B7" s="114"/>
      <c r="C7" s="114"/>
      <c r="D7" s="114"/>
      <c r="E7" s="114"/>
      <c r="F7" s="114"/>
      <c r="G7" s="133"/>
      <c r="H7" s="114"/>
      <c r="I7" s="114"/>
      <c r="J7" s="114"/>
      <c r="K7" s="114"/>
      <c r="L7" s="114"/>
    </row>
    <row r="8" spans="2:12" ht="30" customHeight="1">
      <c r="B8" s="114"/>
      <c r="C8" s="114"/>
      <c r="D8" s="114"/>
      <c r="E8" s="114"/>
      <c r="F8" s="114"/>
      <c r="G8" s="133"/>
      <c r="H8" s="114"/>
      <c r="I8" s="114"/>
      <c r="J8" s="114"/>
      <c r="K8" s="114"/>
      <c r="L8" s="114"/>
    </row>
    <row r="9" spans="2:12" ht="30" customHeight="1">
      <c r="B9" s="114"/>
      <c r="C9" s="114"/>
      <c r="D9" s="114"/>
      <c r="E9" s="114"/>
      <c r="F9" s="114"/>
      <c r="G9" s="133"/>
      <c r="H9" s="114"/>
      <c r="I9" s="114"/>
      <c r="J9" s="114"/>
      <c r="K9" s="114"/>
      <c r="L9" s="114"/>
    </row>
    <row r="10" spans="2:12" ht="30" customHeight="1">
      <c r="B10" s="114"/>
      <c r="C10" s="114"/>
      <c r="D10" s="114"/>
      <c r="E10" s="114"/>
      <c r="F10" s="114"/>
      <c r="G10" s="133"/>
      <c r="H10" s="114"/>
      <c r="I10" s="114"/>
      <c r="J10" s="114"/>
      <c r="K10" s="114"/>
      <c r="L10" s="114"/>
    </row>
    <row r="11" spans="2:12" ht="30" customHeight="1">
      <c r="B11" s="114"/>
      <c r="C11" s="114"/>
      <c r="D11" s="114"/>
      <c r="E11" s="114"/>
      <c r="F11" s="114"/>
      <c r="G11" s="133"/>
      <c r="H11" s="114"/>
      <c r="I11" s="114"/>
      <c r="J11" s="114"/>
      <c r="K11" s="114"/>
      <c r="L11" s="114"/>
    </row>
  </sheetData>
  <mergeCells count="1">
    <mergeCell ref="B2:L2"/>
  </mergeCells>
  <phoneticPr fontId="50" type="noConversion"/>
  <dataValidations count="2">
    <dataValidation type="list" allowBlank="1" showInputMessage="1" showErrorMessage="1" sqref="L4:L11" xr:uid="{00000000-0002-0000-0C00-000000000000}">
      <formula1>"3.5-7.5吨,7.5-16吨,16-32吨,大于32吨"</formula1>
    </dataValidation>
    <dataValidation allowBlank="1" showInputMessage="1" showErrorMessage="1" sqref="J4:K11" xr:uid="{00000000-0002-0000-0C00-000001000000}"/>
  </dataValidations>
  <pageMargins left="0.75" right="0.75" top="1" bottom="1" header="0.5" footer="0.5"/>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rgb="FFFFFF00"/>
  </sheetPr>
  <dimension ref="B2:H411"/>
  <sheetViews>
    <sheetView showGridLines="0" topLeftCell="A39" zoomScale="115" zoomScaleNormal="115" workbookViewId="0">
      <selection activeCell="G341" sqref="G341"/>
    </sheetView>
  </sheetViews>
  <sheetFormatPr defaultColWidth="15.6328125" defaultRowHeight="30" customHeight="1"/>
  <cols>
    <col min="1" max="1" width="4.453125" style="111" customWidth="1"/>
    <col min="2" max="2" width="18.453125" style="111" customWidth="1"/>
    <col min="3" max="5" width="15.6328125" style="111" customWidth="1"/>
    <col min="6" max="6" width="29.453125" style="111" customWidth="1"/>
    <col min="7" max="7" width="15.6328125" style="127" customWidth="1"/>
    <col min="8" max="16374" width="15.6328125" style="111" customWidth="1"/>
    <col min="16375" max="16384" width="15.6328125" style="111"/>
  </cols>
  <sheetData>
    <row r="2" spans="2:8" ht="30" customHeight="1">
      <c r="B2" s="307" t="s">
        <v>1888</v>
      </c>
      <c r="C2" s="308"/>
      <c r="D2" s="308"/>
      <c r="E2" s="308"/>
      <c r="F2" s="308"/>
      <c r="G2" s="309"/>
      <c r="H2" s="308"/>
    </row>
    <row r="3" spans="2:8" ht="30" customHeight="1">
      <c r="B3" s="123" t="s">
        <v>1887</v>
      </c>
      <c r="C3" s="123" t="s">
        <v>213</v>
      </c>
      <c r="D3" s="124" t="s">
        <v>1889</v>
      </c>
      <c r="E3" s="123" t="s">
        <v>215</v>
      </c>
      <c r="F3" s="123" t="s">
        <v>216</v>
      </c>
      <c r="G3" s="128" t="s">
        <v>449</v>
      </c>
      <c r="H3" s="123" t="s">
        <v>450</v>
      </c>
    </row>
    <row r="4" spans="2:8" ht="30" hidden="1" customHeight="1">
      <c r="B4" s="114" t="s">
        <v>1890</v>
      </c>
      <c r="C4" s="129" t="s">
        <v>1891</v>
      </c>
      <c r="D4" s="114">
        <v>513.79999999999995</v>
      </c>
      <c r="E4" s="129" t="s">
        <v>228</v>
      </c>
      <c r="F4" s="129" t="s">
        <v>1892</v>
      </c>
      <c r="G4" s="132">
        <v>1440</v>
      </c>
      <c r="H4" s="114" t="s">
        <v>230</v>
      </c>
    </row>
    <row r="5" spans="2:8" ht="30" hidden="1" customHeight="1">
      <c r="B5" s="114" t="s">
        <v>1890</v>
      </c>
      <c r="C5" s="129" t="s">
        <v>1891</v>
      </c>
      <c r="D5" s="114">
        <v>114.7</v>
      </c>
      <c r="E5" s="129" t="s">
        <v>228</v>
      </c>
      <c r="F5" s="129" t="s">
        <v>1892</v>
      </c>
      <c r="G5" s="132">
        <v>1440</v>
      </c>
      <c r="H5" s="114" t="s">
        <v>236</v>
      </c>
    </row>
    <row r="6" spans="2:8" ht="30" hidden="1" customHeight="1">
      <c r="B6" s="114" t="s">
        <v>1890</v>
      </c>
      <c r="C6" s="129" t="s">
        <v>1891</v>
      </c>
      <c r="D6" s="114">
        <v>30.6</v>
      </c>
      <c r="E6" s="129" t="s">
        <v>228</v>
      </c>
      <c r="F6" s="129" t="s">
        <v>1892</v>
      </c>
      <c r="G6" s="132">
        <v>1440</v>
      </c>
      <c r="H6" s="114" t="s">
        <v>239</v>
      </c>
    </row>
    <row r="7" spans="2:8" ht="30" hidden="1" customHeight="1">
      <c r="B7" s="114" t="s">
        <v>1893</v>
      </c>
      <c r="C7" s="129" t="s">
        <v>1891</v>
      </c>
      <c r="D7" s="114">
        <v>20.58</v>
      </c>
      <c r="E7" s="129" t="s">
        <v>228</v>
      </c>
      <c r="F7" s="129" t="s">
        <v>1894</v>
      </c>
      <c r="G7" s="132">
        <v>50</v>
      </c>
      <c r="H7" s="114" t="s">
        <v>242</v>
      </c>
    </row>
    <row r="8" spans="2:8" ht="30" hidden="1" customHeight="1">
      <c r="B8" s="114" t="s">
        <v>1890</v>
      </c>
      <c r="C8" s="129" t="s">
        <v>1891</v>
      </c>
      <c r="D8" s="114">
        <v>36.5</v>
      </c>
      <c r="E8" s="129" t="s">
        <v>228</v>
      </c>
      <c r="F8" s="129" t="s">
        <v>1892</v>
      </c>
      <c r="G8" s="132">
        <v>1440</v>
      </c>
      <c r="H8" s="114" t="s">
        <v>245</v>
      </c>
    </row>
    <row r="9" spans="2:8" ht="30" hidden="1" customHeight="1">
      <c r="B9" s="114" t="s">
        <v>1890</v>
      </c>
      <c r="C9" s="129" t="s">
        <v>1891</v>
      </c>
      <c r="D9" s="114">
        <v>82.06</v>
      </c>
      <c r="E9" s="129" t="s">
        <v>228</v>
      </c>
      <c r="F9" s="129" t="s">
        <v>1892</v>
      </c>
      <c r="G9" s="132">
        <v>1440</v>
      </c>
      <c r="H9" s="114" t="s">
        <v>250</v>
      </c>
    </row>
    <row r="10" spans="2:8" ht="30" hidden="1" customHeight="1">
      <c r="B10" s="114" t="s">
        <v>1890</v>
      </c>
      <c r="C10" s="129" t="s">
        <v>1891</v>
      </c>
      <c r="D10" s="114">
        <v>200.8</v>
      </c>
      <c r="E10" s="129" t="s">
        <v>228</v>
      </c>
      <c r="F10" s="129" t="s">
        <v>1892</v>
      </c>
      <c r="G10" s="132">
        <v>1440</v>
      </c>
      <c r="H10" s="114" t="s">
        <v>253</v>
      </c>
    </row>
    <row r="11" spans="2:8" ht="30" hidden="1" customHeight="1">
      <c r="B11" s="114" t="s">
        <v>1895</v>
      </c>
      <c r="C11" s="129" t="s">
        <v>1891</v>
      </c>
      <c r="D11" s="114">
        <v>15.73</v>
      </c>
      <c r="E11" s="129" t="s">
        <v>228</v>
      </c>
      <c r="F11" s="129" t="s">
        <v>1896</v>
      </c>
      <c r="G11" s="132">
        <v>88</v>
      </c>
      <c r="H11" s="114" t="s">
        <v>259</v>
      </c>
    </row>
    <row r="12" spans="2:8" ht="30" hidden="1" customHeight="1">
      <c r="B12" s="114" t="s">
        <v>1890</v>
      </c>
      <c r="C12" s="129" t="s">
        <v>1891</v>
      </c>
      <c r="D12" s="114">
        <v>7</v>
      </c>
      <c r="E12" s="129" t="s">
        <v>228</v>
      </c>
      <c r="F12" s="129" t="s">
        <v>1892</v>
      </c>
      <c r="G12" s="132">
        <v>1440</v>
      </c>
      <c r="H12" s="114" t="s">
        <v>264</v>
      </c>
    </row>
    <row r="13" spans="2:8" ht="30" hidden="1" customHeight="1">
      <c r="B13" s="114" t="s">
        <v>1897</v>
      </c>
      <c r="C13" s="129" t="s">
        <v>1891</v>
      </c>
      <c r="D13" s="114">
        <v>9.85</v>
      </c>
      <c r="E13" s="129" t="s">
        <v>228</v>
      </c>
      <c r="F13" s="129" t="s">
        <v>1898</v>
      </c>
      <c r="G13" s="132">
        <v>319</v>
      </c>
      <c r="H13" s="114" t="s">
        <v>267</v>
      </c>
    </row>
    <row r="14" spans="2:8" ht="30" hidden="1" customHeight="1">
      <c r="B14" s="114" t="s">
        <v>1890</v>
      </c>
      <c r="C14" s="129" t="s">
        <v>1891</v>
      </c>
      <c r="D14" s="114">
        <v>1.01</v>
      </c>
      <c r="E14" s="129" t="s">
        <v>228</v>
      </c>
      <c r="F14" s="129" t="s">
        <v>1892</v>
      </c>
      <c r="G14" s="132">
        <v>1440</v>
      </c>
      <c r="H14" s="114" t="s">
        <v>271</v>
      </c>
    </row>
    <row r="15" spans="2:8" ht="30" hidden="1" customHeight="1">
      <c r="B15" s="114" t="s">
        <v>1893</v>
      </c>
      <c r="C15" s="129" t="s">
        <v>1891</v>
      </c>
      <c r="D15" s="114">
        <v>8.85</v>
      </c>
      <c r="E15" s="129" t="s">
        <v>228</v>
      </c>
      <c r="F15" s="129" t="s">
        <v>1894</v>
      </c>
      <c r="G15" s="132">
        <v>50</v>
      </c>
      <c r="H15" s="114" t="s">
        <v>275</v>
      </c>
    </row>
    <row r="16" spans="2:8" ht="30" hidden="1" customHeight="1">
      <c r="B16" s="114" t="s">
        <v>1890</v>
      </c>
      <c r="C16" s="129" t="s">
        <v>1891</v>
      </c>
      <c r="D16" s="114">
        <v>151.43</v>
      </c>
      <c r="E16" s="129" t="s">
        <v>228</v>
      </c>
      <c r="F16" s="129" t="s">
        <v>1892</v>
      </c>
      <c r="G16" s="132">
        <v>1440</v>
      </c>
      <c r="H16" s="114" t="s">
        <v>277</v>
      </c>
    </row>
    <row r="17" spans="2:8" ht="30" hidden="1" customHeight="1">
      <c r="B17" s="114" t="s">
        <v>1890</v>
      </c>
      <c r="C17" s="129" t="s">
        <v>1891</v>
      </c>
      <c r="D17" s="114">
        <v>117</v>
      </c>
      <c r="E17" s="129" t="s">
        <v>228</v>
      </c>
      <c r="F17" s="129" t="s">
        <v>1892</v>
      </c>
      <c r="G17" s="132">
        <v>1440</v>
      </c>
      <c r="H17" s="114" t="s">
        <v>280</v>
      </c>
    </row>
    <row r="18" spans="2:8" ht="30" hidden="1" customHeight="1">
      <c r="B18" s="114" t="s">
        <v>1890</v>
      </c>
      <c r="C18" s="129" t="s">
        <v>1891</v>
      </c>
      <c r="D18" s="114">
        <v>67.650000000000006</v>
      </c>
      <c r="E18" s="129" t="s">
        <v>228</v>
      </c>
      <c r="F18" s="129" t="s">
        <v>1892</v>
      </c>
      <c r="G18" s="132">
        <v>1440</v>
      </c>
      <c r="H18" s="114" t="s">
        <v>282</v>
      </c>
    </row>
    <row r="19" spans="2:8" ht="30" hidden="1" customHeight="1">
      <c r="B19" s="114" t="s">
        <v>1890</v>
      </c>
      <c r="C19" s="129" t="s">
        <v>1891</v>
      </c>
      <c r="D19" s="114">
        <v>366.3</v>
      </c>
      <c r="E19" s="129" t="s">
        <v>228</v>
      </c>
      <c r="F19" s="129" t="s">
        <v>1892</v>
      </c>
      <c r="G19" s="132">
        <v>1440</v>
      </c>
      <c r="H19" s="114" t="s">
        <v>287</v>
      </c>
    </row>
    <row r="20" spans="2:8" ht="30" hidden="1" customHeight="1">
      <c r="B20" s="114" t="s">
        <v>1890</v>
      </c>
      <c r="C20" s="129" t="s">
        <v>1891</v>
      </c>
      <c r="D20" s="114">
        <v>161.30000000000001</v>
      </c>
      <c r="E20" s="129" t="s">
        <v>228</v>
      </c>
      <c r="F20" s="129" t="s">
        <v>1892</v>
      </c>
      <c r="G20" s="132">
        <v>1440</v>
      </c>
      <c r="H20" s="114" t="s">
        <v>290</v>
      </c>
    </row>
    <row r="21" spans="2:8" ht="30" hidden="1" customHeight="1">
      <c r="B21" s="114" t="s">
        <v>1895</v>
      </c>
      <c r="C21" s="129" t="s">
        <v>1891</v>
      </c>
      <c r="D21" s="114">
        <v>8.93</v>
      </c>
      <c r="E21" s="129" t="s">
        <v>228</v>
      </c>
      <c r="F21" s="129" t="s">
        <v>1896</v>
      </c>
      <c r="G21" s="132">
        <v>88</v>
      </c>
      <c r="H21" s="114" t="s">
        <v>293</v>
      </c>
    </row>
    <row r="22" spans="2:8" ht="30" hidden="1" customHeight="1">
      <c r="B22" s="114" t="s">
        <v>1897</v>
      </c>
      <c r="C22" s="129" t="s">
        <v>1891</v>
      </c>
      <c r="D22" s="114">
        <v>21.26</v>
      </c>
      <c r="E22" s="129" t="s">
        <v>228</v>
      </c>
      <c r="F22" s="129" t="s">
        <v>1898</v>
      </c>
      <c r="G22" s="132">
        <v>319</v>
      </c>
      <c r="H22" s="114" t="s">
        <v>296</v>
      </c>
    </row>
    <row r="23" spans="2:8" ht="30" hidden="1" customHeight="1">
      <c r="B23" s="114" t="s">
        <v>1893</v>
      </c>
      <c r="C23" s="129" t="s">
        <v>1891</v>
      </c>
      <c r="D23" s="114">
        <v>69.709999999999994</v>
      </c>
      <c r="E23" s="129" t="s">
        <v>228</v>
      </c>
      <c r="F23" s="129" t="s">
        <v>1894</v>
      </c>
      <c r="G23" s="132">
        <v>50</v>
      </c>
      <c r="H23" s="114" t="s">
        <v>300</v>
      </c>
    </row>
    <row r="24" spans="2:8" ht="30" hidden="1" customHeight="1">
      <c r="B24" s="114" t="s">
        <v>1890</v>
      </c>
      <c r="C24" s="129" t="s">
        <v>1891</v>
      </c>
      <c r="D24" s="114">
        <v>24.7</v>
      </c>
      <c r="E24" s="129" t="s">
        <v>228</v>
      </c>
      <c r="F24" s="129" t="s">
        <v>1892</v>
      </c>
      <c r="G24" s="132">
        <v>1440</v>
      </c>
      <c r="H24" s="114" t="s">
        <v>303</v>
      </c>
    </row>
    <row r="25" spans="2:8" ht="30" hidden="1" customHeight="1">
      <c r="B25" s="114" t="s">
        <v>1890</v>
      </c>
      <c r="C25" s="129" t="s">
        <v>1891</v>
      </c>
      <c r="D25" s="114">
        <v>260.7</v>
      </c>
      <c r="E25" s="129" t="s">
        <v>228</v>
      </c>
      <c r="F25" s="129" t="s">
        <v>1892</v>
      </c>
      <c r="G25" s="132">
        <v>1440</v>
      </c>
      <c r="H25" s="114" t="s">
        <v>306</v>
      </c>
    </row>
    <row r="26" spans="2:8" ht="30" hidden="1" customHeight="1">
      <c r="B26" s="114" t="s">
        <v>1890</v>
      </c>
      <c r="C26" s="129" t="s">
        <v>1891</v>
      </c>
      <c r="D26" s="114">
        <v>85.56</v>
      </c>
      <c r="E26" s="129" t="s">
        <v>228</v>
      </c>
      <c r="F26" s="129" t="s">
        <v>1892</v>
      </c>
      <c r="G26" s="132">
        <v>1440</v>
      </c>
      <c r="H26" s="114" t="s">
        <v>309</v>
      </c>
    </row>
    <row r="27" spans="2:8" ht="30" hidden="1" customHeight="1">
      <c r="B27" s="114" t="s">
        <v>1890</v>
      </c>
      <c r="C27" s="129" t="s">
        <v>1891</v>
      </c>
      <c r="D27" s="114">
        <v>98.2</v>
      </c>
      <c r="E27" s="129" t="s">
        <v>228</v>
      </c>
      <c r="F27" s="129" t="s">
        <v>1892</v>
      </c>
      <c r="G27" s="132">
        <v>1440</v>
      </c>
      <c r="H27" s="114" t="s">
        <v>311</v>
      </c>
    </row>
    <row r="28" spans="2:8" ht="30" hidden="1" customHeight="1">
      <c r="B28" s="114" t="s">
        <v>1893</v>
      </c>
      <c r="C28" s="129" t="s">
        <v>1891</v>
      </c>
      <c r="D28" s="114">
        <v>18.91</v>
      </c>
      <c r="E28" s="129" t="s">
        <v>228</v>
      </c>
      <c r="F28" s="114" t="s">
        <v>1899</v>
      </c>
      <c r="G28" s="132"/>
      <c r="H28" s="114" t="s">
        <v>314</v>
      </c>
    </row>
    <row r="29" spans="2:8" ht="30" hidden="1" customHeight="1">
      <c r="B29" s="114" t="s">
        <v>1895</v>
      </c>
      <c r="C29" s="129" t="s">
        <v>1891</v>
      </c>
      <c r="D29" s="114">
        <v>6.09</v>
      </c>
      <c r="E29" s="129" t="s">
        <v>228</v>
      </c>
      <c r="F29" s="129" t="s">
        <v>1896</v>
      </c>
      <c r="G29" s="132">
        <v>88</v>
      </c>
      <c r="H29" s="114" t="s">
        <v>317</v>
      </c>
    </row>
    <row r="30" spans="2:8" ht="30" hidden="1" customHeight="1">
      <c r="B30" s="114" t="s">
        <v>1890</v>
      </c>
      <c r="C30" s="129" t="s">
        <v>1891</v>
      </c>
      <c r="D30" s="114">
        <v>248</v>
      </c>
      <c r="E30" s="129" t="s">
        <v>228</v>
      </c>
      <c r="F30" s="129" t="s">
        <v>1892</v>
      </c>
      <c r="G30" s="132">
        <v>1440</v>
      </c>
      <c r="H30" s="114" t="s">
        <v>319</v>
      </c>
    </row>
    <row r="31" spans="2:8" ht="30" hidden="1" customHeight="1">
      <c r="B31" s="114" t="s">
        <v>1895</v>
      </c>
      <c r="C31" s="129" t="s">
        <v>1891</v>
      </c>
      <c r="D31" s="114">
        <v>8.2200000000000006</v>
      </c>
      <c r="E31" s="129" t="s">
        <v>228</v>
      </c>
      <c r="F31" s="129" t="s">
        <v>1896</v>
      </c>
      <c r="G31" s="132">
        <v>88</v>
      </c>
      <c r="H31" s="114" t="s">
        <v>324</v>
      </c>
    </row>
    <row r="32" spans="2:8" ht="30" hidden="1" customHeight="1">
      <c r="B32" s="114" t="s">
        <v>1890</v>
      </c>
      <c r="C32" s="129" t="s">
        <v>1891</v>
      </c>
      <c r="D32" s="114">
        <v>314</v>
      </c>
      <c r="E32" s="129" t="s">
        <v>228</v>
      </c>
      <c r="F32" s="129" t="s">
        <v>1892</v>
      </c>
      <c r="G32" s="132">
        <v>1440</v>
      </c>
      <c r="H32" s="114" t="s">
        <v>327</v>
      </c>
    </row>
    <row r="33" spans="2:8" ht="30" hidden="1" customHeight="1">
      <c r="B33" s="114" t="s">
        <v>1890</v>
      </c>
      <c r="C33" s="129" t="s">
        <v>1891</v>
      </c>
      <c r="D33" s="114">
        <v>26.1</v>
      </c>
      <c r="E33" s="129" t="s">
        <v>228</v>
      </c>
      <c r="F33" s="129" t="s">
        <v>1892</v>
      </c>
      <c r="G33" s="132">
        <v>1440</v>
      </c>
      <c r="H33" s="114" t="s">
        <v>330</v>
      </c>
    </row>
    <row r="34" spans="2:8" ht="30" hidden="1" customHeight="1">
      <c r="B34" s="114" t="s">
        <v>1890</v>
      </c>
      <c r="C34" s="129" t="s">
        <v>1891</v>
      </c>
      <c r="D34" s="114">
        <v>33</v>
      </c>
      <c r="E34" s="129" t="s">
        <v>228</v>
      </c>
      <c r="F34" s="129" t="s">
        <v>1892</v>
      </c>
      <c r="G34" s="132">
        <v>1440</v>
      </c>
      <c r="H34" s="114" t="s">
        <v>333</v>
      </c>
    </row>
    <row r="35" spans="2:8" ht="30" hidden="1" customHeight="1">
      <c r="B35" s="114" t="s">
        <v>1890</v>
      </c>
      <c r="C35" s="129" t="s">
        <v>1891</v>
      </c>
      <c r="D35" s="114">
        <v>159.4</v>
      </c>
      <c r="E35" s="129" t="s">
        <v>228</v>
      </c>
      <c r="F35" s="129" t="s">
        <v>1892</v>
      </c>
      <c r="G35" s="132">
        <v>1440</v>
      </c>
      <c r="H35" s="114" t="s">
        <v>336</v>
      </c>
    </row>
    <row r="36" spans="2:8" ht="30" hidden="1" customHeight="1">
      <c r="B36" s="114" t="s">
        <v>1895</v>
      </c>
      <c r="C36" s="129" t="s">
        <v>1891</v>
      </c>
      <c r="D36" s="114">
        <v>9.64</v>
      </c>
      <c r="E36" s="129" t="s">
        <v>228</v>
      </c>
      <c r="F36" s="129" t="s">
        <v>1896</v>
      </c>
      <c r="G36" s="132">
        <v>88</v>
      </c>
      <c r="H36" s="114" t="s">
        <v>338</v>
      </c>
    </row>
    <row r="37" spans="2:8" ht="30" hidden="1" customHeight="1">
      <c r="B37" s="114" t="s">
        <v>1890</v>
      </c>
      <c r="C37" s="129" t="s">
        <v>1891</v>
      </c>
      <c r="D37" s="114">
        <v>14</v>
      </c>
      <c r="E37" s="129" t="s">
        <v>228</v>
      </c>
      <c r="F37" s="129" t="s">
        <v>1892</v>
      </c>
      <c r="G37" s="132">
        <v>1440</v>
      </c>
      <c r="H37" s="114" t="s">
        <v>341</v>
      </c>
    </row>
    <row r="38" spans="2:8" ht="30" hidden="1" customHeight="1">
      <c r="B38" s="114" t="s">
        <v>1900</v>
      </c>
      <c r="C38" s="129" t="s">
        <v>1891</v>
      </c>
      <c r="D38" s="114">
        <v>4.05</v>
      </c>
      <c r="E38" s="129" t="s">
        <v>228</v>
      </c>
      <c r="F38" s="114" t="s">
        <v>1901</v>
      </c>
      <c r="G38" s="132">
        <v>74</v>
      </c>
      <c r="H38" s="114" t="s">
        <v>344</v>
      </c>
    </row>
    <row r="39" spans="2:8" ht="30" customHeight="1">
      <c r="B39" s="114" t="s">
        <v>1902</v>
      </c>
      <c r="C39" s="129" t="s">
        <v>1891</v>
      </c>
      <c r="D39" s="114">
        <v>6.4</v>
      </c>
      <c r="E39" s="129" t="s">
        <v>228</v>
      </c>
      <c r="F39" s="129" t="s">
        <v>1903</v>
      </c>
      <c r="G39" s="132">
        <v>126</v>
      </c>
      <c r="H39" s="114" t="s">
        <v>347</v>
      </c>
    </row>
    <row r="40" spans="2:8" ht="30" hidden="1" customHeight="1">
      <c r="B40" s="114" t="s">
        <v>1890</v>
      </c>
      <c r="C40" s="129" t="s">
        <v>1891</v>
      </c>
      <c r="D40" s="114">
        <v>45.26</v>
      </c>
      <c r="E40" s="129" t="s">
        <v>228</v>
      </c>
      <c r="F40" s="129" t="s">
        <v>1892</v>
      </c>
      <c r="G40" s="132">
        <v>1440</v>
      </c>
      <c r="H40" s="114" t="s">
        <v>349</v>
      </c>
    </row>
    <row r="41" spans="2:8" ht="30" hidden="1" customHeight="1">
      <c r="B41" s="114" t="s">
        <v>1900</v>
      </c>
      <c r="C41" s="129" t="s">
        <v>1891</v>
      </c>
      <c r="D41" s="114">
        <v>11.67</v>
      </c>
      <c r="E41" s="129" t="s">
        <v>228</v>
      </c>
      <c r="F41" s="114" t="s">
        <v>1901</v>
      </c>
      <c r="G41" s="132">
        <v>74</v>
      </c>
      <c r="H41" s="114" t="s">
        <v>352</v>
      </c>
    </row>
    <row r="42" spans="2:8" ht="30" hidden="1" customHeight="1">
      <c r="B42" s="114" t="s">
        <v>1890</v>
      </c>
      <c r="C42" s="129" t="s">
        <v>1891</v>
      </c>
      <c r="D42" s="114">
        <v>32.9</v>
      </c>
      <c r="E42" s="129" t="s">
        <v>228</v>
      </c>
      <c r="F42" s="129" t="s">
        <v>1892</v>
      </c>
      <c r="G42" s="132">
        <v>1440</v>
      </c>
      <c r="H42" s="114" t="s">
        <v>355</v>
      </c>
    </row>
    <row r="43" spans="2:8" ht="30" hidden="1" customHeight="1">
      <c r="B43" s="114" t="s">
        <v>1895</v>
      </c>
      <c r="C43" s="129" t="s">
        <v>1891</v>
      </c>
      <c r="D43" s="114">
        <v>16.440000000000001</v>
      </c>
      <c r="E43" s="129" t="s">
        <v>228</v>
      </c>
      <c r="F43" s="129" t="s">
        <v>1896</v>
      </c>
      <c r="G43" s="132">
        <v>88</v>
      </c>
      <c r="H43" s="114" t="s">
        <v>358</v>
      </c>
    </row>
    <row r="44" spans="2:8" ht="30" hidden="1" customHeight="1">
      <c r="B44" s="114" t="s">
        <v>1890</v>
      </c>
      <c r="C44" s="129" t="s">
        <v>1891</v>
      </c>
      <c r="D44" s="114">
        <v>2.5499999999999998</v>
      </c>
      <c r="E44" s="129" t="s">
        <v>228</v>
      </c>
      <c r="F44" s="129" t="s">
        <v>1892</v>
      </c>
      <c r="G44" s="132">
        <v>1440</v>
      </c>
      <c r="H44" s="114" t="s">
        <v>361</v>
      </c>
    </row>
    <row r="45" spans="2:8" ht="30" hidden="1" customHeight="1">
      <c r="B45" s="114" t="s">
        <v>1893</v>
      </c>
      <c r="C45" s="129" t="s">
        <v>1891</v>
      </c>
      <c r="D45" s="114">
        <v>9.19</v>
      </c>
      <c r="E45" s="129" t="s">
        <v>228</v>
      </c>
      <c r="F45" s="129" t="s">
        <v>1894</v>
      </c>
      <c r="G45" s="132">
        <v>50</v>
      </c>
      <c r="H45" s="114" t="s">
        <v>366</v>
      </c>
    </row>
    <row r="46" spans="2:8" ht="30" hidden="1" customHeight="1">
      <c r="B46" s="114" t="s">
        <v>1890</v>
      </c>
      <c r="C46" s="129" t="s">
        <v>1891</v>
      </c>
      <c r="D46" s="114">
        <v>44.5</v>
      </c>
      <c r="E46" s="129" t="s">
        <v>228</v>
      </c>
      <c r="F46" s="129" t="s">
        <v>1892</v>
      </c>
      <c r="G46" s="132">
        <v>1440</v>
      </c>
      <c r="H46" s="114" t="s">
        <v>369</v>
      </c>
    </row>
    <row r="47" spans="2:8" ht="30" hidden="1" customHeight="1">
      <c r="B47" s="114" t="s">
        <v>1897</v>
      </c>
      <c r="C47" s="129" t="s">
        <v>1891</v>
      </c>
      <c r="D47" s="114">
        <v>11.07</v>
      </c>
      <c r="E47" s="129" t="s">
        <v>228</v>
      </c>
      <c r="F47" s="129" t="s">
        <v>1898</v>
      </c>
      <c r="G47" s="132">
        <v>319</v>
      </c>
      <c r="H47" s="114" t="s">
        <v>371</v>
      </c>
    </row>
    <row r="48" spans="2:8" ht="30" hidden="1" customHeight="1">
      <c r="B48" s="114" t="s">
        <v>1900</v>
      </c>
      <c r="C48" s="129" t="s">
        <v>1891</v>
      </c>
      <c r="D48" s="114">
        <v>3.45</v>
      </c>
      <c r="E48" s="129" t="s">
        <v>228</v>
      </c>
      <c r="F48" s="114" t="s">
        <v>1901</v>
      </c>
      <c r="G48" s="132">
        <v>74</v>
      </c>
      <c r="H48" s="114" t="s">
        <v>374</v>
      </c>
    </row>
    <row r="49" spans="2:8" ht="30" hidden="1" customHeight="1">
      <c r="B49" s="114" t="s">
        <v>1890</v>
      </c>
      <c r="C49" s="129" t="s">
        <v>1891</v>
      </c>
      <c r="D49" s="114">
        <v>35.4</v>
      </c>
      <c r="E49" s="129" t="s">
        <v>228</v>
      </c>
      <c r="F49" s="129" t="s">
        <v>1892</v>
      </c>
      <c r="G49" s="132">
        <v>1440</v>
      </c>
      <c r="H49" s="114" t="s">
        <v>376</v>
      </c>
    </row>
    <row r="50" spans="2:8" ht="30" hidden="1" customHeight="1">
      <c r="B50" s="114" t="s">
        <v>1900</v>
      </c>
      <c r="C50" s="129" t="s">
        <v>1891</v>
      </c>
      <c r="D50" s="114">
        <v>4.74</v>
      </c>
      <c r="E50" s="129" t="s">
        <v>228</v>
      </c>
      <c r="F50" s="114" t="s">
        <v>1901</v>
      </c>
      <c r="G50" s="132">
        <v>74</v>
      </c>
      <c r="H50" s="114" t="s">
        <v>378</v>
      </c>
    </row>
    <row r="51" spans="2:8" ht="30" hidden="1" customHeight="1">
      <c r="B51" s="114" t="s">
        <v>1890</v>
      </c>
      <c r="C51" s="129" t="s">
        <v>1891</v>
      </c>
      <c r="D51" s="114">
        <v>11.28</v>
      </c>
      <c r="E51" s="129" t="s">
        <v>228</v>
      </c>
      <c r="F51" s="129" t="s">
        <v>1892</v>
      </c>
      <c r="G51" s="132">
        <v>1440</v>
      </c>
      <c r="H51" s="114" t="s">
        <v>381</v>
      </c>
    </row>
    <row r="52" spans="2:8" ht="30" hidden="1" customHeight="1">
      <c r="B52" s="114" t="s">
        <v>1895</v>
      </c>
      <c r="C52" s="129" t="s">
        <v>1891</v>
      </c>
      <c r="D52" s="114">
        <v>8.93</v>
      </c>
      <c r="E52" s="129" t="s">
        <v>228</v>
      </c>
      <c r="F52" s="129" t="s">
        <v>1896</v>
      </c>
      <c r="G52" s="132">
        <v>88</v>
      </c>
      <c r="H52" s="114" t="s">
        <v>384</v>
      </c>
    </row>
    <row r="53" spans="2:8" ht="30" hidden="1" customHeight="1">
      <c r="B53" s="114" t="s">
        <v>1904</v>
      </c>
      <c r="C53" s="129" t="s">
        <v>1891</v>
      </c>
      <c r="D53" s="114">
        <v>1.7</v>
      </c>
      <c r="E53" s="129" t="s">
        <v>228</v>
      </c>
      <c r="F53" s="129" t="s">
        <v>1905</v>
      </c>
      <c r="G53" s="132">
        <v>839</v>
      </c>
      <c r="H53" s="114" t="s">
        <v>387</v>
      </c>
    </row>
    <row r="54" spans="2:8" ht="30" hidden="1" customHeight="1">
      <c r="B54" s="114" t="s">
        <v>1890</v>
      </c>
      <c r="C54" s="129" t="s">
        <v>1891</v>
      </c>
      <c r="D54" s="114">
        <v>103.5</v>
      </c>
      <c r="E54" s="129" t="s">
        <v>228</v>
      </c>
      <c r="F54" s="129" t="s">
        <v>1892</v>
      </c>
      <c r="G54" s="132">
        <v>1440</v>
      </c>
      <c r="H54" s="114" t="s">
        <v>390</v>
      </c>
    </row>
    <row r="55" spans="2:8" ht="30" hidden="1" customHeight="1">
      <c r="B55" s="114" t="s">
        <v>1893</v>
      </c>
      <c r="C55" s="129" t="s">
        <v>1891</v>
      </c>
      <c r="D55" s="114">
        <v>29.04</v>
      </c>
      <c r="E55" s="129" t="s">
        <v>228</v>
      </c>
      <c r="F55" s="129" t="s">
        <v>1894</v>
      </c>
      <c r="G55" s="132">
        <v>50</v>
      </c>
      <c r="H55" s="114" t="s">
        <v>393</v>
      </c>
    </row>
    <row r="56" spans="2:8" ht="30" hidden="1" customHeight="1">
      <c r="B56" s="114" t="s">
        <v>1890</v>
      </c>
      <c r="C56" s="129" t="s">
        <v>1891</v>
      </c>
      <c r="D56" s="114">
        <v>256.39999999999998</v>
      </c>
      <c r="E56" s="129" t="s">
        <v>228</v>
      </c>
      <c r="F56" s="129" t="s">
        <v>1892</v>
      </c>
      <c r="G56" s="132">
        <v>1440</v>
      </c>
      <c r="H56" s="114" t="s">
        <v>396</v>
      </c>
    </row>
    <row r="57" spans="2:8" ht="30" hidden="1" customHeight="1">
      <c r="B57" s="114" t="s">
        <v>1890</v>
      </c>
      <c r="C57" s="129" t="s">
        <v>1891</v>
      </c>
      <c r="D57" s="114">
        <v>54.4</v>
      </c>
      <c r="E57" s="129" t="s">
        <v>228</v>
      </c>
      <c r="F57" s="129" t="s">
        <v>1892</v>
      </c>
      <c r="G57" s="132">
        <v>1440</v>
      </c>
      <c r="H57" s="114" t="s">
        <v>398</v>
      </c>
    </row>
    <row r="58" spans="2:8" ht="30" hidden="1" customHeight="1">
      <c r="B58" s="114" t="s">
        <v>1895</v>
      </c>
      <c r="C58" s="129" t="s">
        <v>1891</v>
      </c>
      <c r="D58" s="114">
        <v>4.46</v>
      </c>
      <c r="E58" s="129" t="s">
        <v>228</v>
      </c>
      <c r="F58" s="129" t="s">
        <v>1896</v>
      </c>
      <c r="G58" s="132">
        <v>88</v>
      </c>
      <c r="H58" s="114" t="s">
        <v>401</v>
      </c>
    </row>
    <row r="59" spans="2:8" ht="30" hidden="1" customHeight="1">
      <c r="B59" s="114" t="s">
        <v>1900</v>
      </c>
      <c r="C59" s="129" t="s">
        <v>1891</v>
      </c>
      <c r="D59" s="114">
        <v>5.94</v>
      </c>
      <c r="E59" s="129" t="s">
        <v>228</v>
      </c>
      <c r="F59" s="114" t="s">
        <v>1901</v>
      </c>
      <c r="G59" s="132">
        <v>74</v>
      </c>
      <c r="H59" s="114" t="s">
        <v>404</v>
      </c>
    </row>
    <row r="60" spans="2:8" ht="30" hidden="1" customHeight="1">
      <c r="B60" s="114" t="s">
        <v>1895</v>
      </c>
      <c r="C60" s="129" t="s">
        <v>1891</v>
      </c>
      <c r="D60" s="114">
        <v>5.18</v>
      </c>
      <c r="E60" s="129" t="s">
        <v>228</v>
      </c>
      <c r="F60" s="129" t="s">
        <v>1896</v>
      </c>
      <c r="G60" s="132">
        <v>88</v>
      </c>
      <c r="H60" s="114" t="s">
        <v>407</v>
      </c>
    </row>
    <row r="61" spans="2:8" ht="30" hidden="1" customHeight="1">
      <c r="B61" s="114" t="s">
        <v>1890</v>
      </c>
      <c r="C61" s="129" t="s">
        <v>1891</v>
      </c>
      <c r="D61" s="114">
        <v>16.100000000000001</v>
      </c>
      <c r="E61" s="129" t="s">
        <v>228</v>
      </c>
      <c r="F61" s="129" t="s">
        <v>1892</v>
      </c>
      <c r="G61" s="132">
        <v>1440</v>
      </c>
      <c r="H61" s="114" t="s">
        <v>410</v>
      </c>
    </row>
    <row r="62" spans="2:8" ht="30" hidden="1" customHeight="1">
      <c r="B62" s="114" t="s">
        <v>1897</v>
      </c>
      <c r="C62" s="129" t="s">
        <v>1891</v>
      </c>
      <c r="D62" s="114">
        <v>13.06</v>
      </c>
      <c r="E62" s="129" t="s">
        <v>228</v>
      </c>
      <c r="F62" s="129" t="s">
        <v>1898</v>
      </c>
      <c r="G62" s="132">
        <v>319</v>
      </c>
      <c r="H62" s="114" t="s">
        <v>413</v>
      </c>
    </row>
    <row r="63" spans="2:8" ht="30" hidden="1" customHeight="1">
      <c r="B63" s="114" t="s">
        <v>1890</v>
      </c>
      <c r="C63" s="129" t="s">
        <v>1891</v>
      </c>
      <c r="D63" s="114">
        <v>84.9</v>
      </c>
      <c r="E63" s="129" t="s">
        <v>228</v>
      </c>
      <c r="F63" s="129" t="s">
        <v>1892</v>
      </c>
      <c r="G63" s="132">
        <v>1440</v>
      </c>
      <c r="H63" s="114" t="s">
        <v>416</v>
      </c>
    </row>
    <row r="64" spans="2:8" ht="30" hidden="1" customHeight="1">
      <c r="B64" s="114" t="s">
        <v>1890</v>
      </c>
      <c r="C64" s="129" t="s">
        <v>1891</v>
      </c>
      <c r="D64" s="114">
        <v>17.5</v>
      </c>
      <c r="E64" s="129" t="s">
        <v>228</v>
      </c>
      <c r="F64" s="129" t="s">
        <v>1892</v>
      </c>
      <c r="G64" s="132">
        <v>1440</v>
      </c>
      <c r="H64" s="114" t="s">
        <v>419</v>
      </c>
    </row>
    <row r="65" spans="2:8" ht="30" customHeight="1">
      <c r="B65" s="114" t="s">
        <v>1902</v>
      </c>
      <c r="C65" s="129" t="s">
        <v>1891</v>
      </c>
      <c r="D65" s="114">
        <v>1.91</v>
      </c>
      <c r="E65" s="129" t="s">
        <v>228</v>
      </c>
      <c r="F65" s="129" t="s">
        <v>1903</v>
      </c>
      <c r="G65" s="132">
        <v>126</v>
      </c>
      <c r="H65" s="114" t="s">
        <v>422</v>
      </c>
    </row>
    <row r="66" spans="2:8" ht="30" hidden="1" customHeight="1">
      <c r="B66" s="114" t="s">
        <v>1900</v>
      </c>
      <c r="C66" s="129" t="s">
        <v>1891</v>
      </c>
      <c r="D66" s="114">
        <v>4.6900000000000004</v>
      </c>
      <c r="E66" s="129" t="s">
        <v>228</v>
      </c>
      <c r="F66" s="114" t="s">
        <v>1901</v>
      </c>
      <c r="G66" s="132">
        <v>74</v>
      </c>
      <c r="H66" s="114" t="s">
        <v>424</v>
      </c>
    </row>
    <row r="67" spans="2:8" ht="30" hidden="1" customHeight="1">
      <c r="B67" s="114" t="s">
        <v>1893</v>
      </c>
      <c r="C67" s="129" t="s">
        <v>1891</v>
      </c>
      <c r="D67" s="114">
        <v>4.33</v>
      </c>
      <c r="E67" s="129" t="s">
        <v>228</v>
      </c>
      <c r="F67" s="129" t="s">
        <v>1894</v>
      </c>
      <c r="G67" s="132">
        <v>50</v>
      </c>
      <c r="H67" s="114" t="s">
        <v>427</v>
      </c>
    </row>
    <row r="68" spans="2:8" ht="30" hidden="1" customHeight="1">
      <c r="B68" s="114" t="s">
        <v>1890</v>
      </c>
      <c r="C68" s="129" t="s">
        <v>1891</v>
      </c>
      <c r="D68" s="114">
        <v>630</v>
      </c>
      <c r="E68" s="129" t="s">
        <v>228</v>
      </c>
      <c r="F68" s="129" t="s">
        <v>1892</v>
      </c>
      <c r="G68" s="132">
        <v>1440</v>
      </c>
      <c r="H68" s="114" t="s">
        <v>430</v>
      </c>
    </row>
    <row r="69" spans="2:8" ht="30" hidden="1" customHeight="1">
      <c r="B69" s="114" t="s">
        <v>1890</v>
      </c>
      <c r="C69" s="129" t="s">
        <v>1891</v>
      </c>
      <c r="D69" s="114">
        <v>16.2</v>
      </c>
      <c r="E69" s="129" t="s">
        <v>228</v>
      </c>
      <c r="F69" s="129" t="s">
        <v>1892</v>
      </c>
      <c r="G69" s="132">
        <v>1440</v>
      </c>
      <c r="H69" s="114" t="s">
        <v>432</v>
      </c>
    </row>
    <row r="70" spans="2:8" ht="30" hidden="1" customHeight="1">
      <c r="B70" s="114" t="s">
        <v>1897</v>
      </c>
      <c r="C70" s="129" t="s">
        <v>1891</v>
      </c>
      <c r="D70" s="114">
        <v>10.92</v>
      </c>
      <c r="E70" s="129" t="s">
        <v>228</v>
      </c>
      <c r="F70" s="129" t="s">
        <v>1898</v>
      </c>
      <c r="G70" s="132">
        <v>319</v>
      </c>
      <c r="H70" s="114" t="s">
        <v>435</v>
      </c>
    </row>
    <row r="71" spans="2:8" ht="30" hidden="1" customHeight="1">
      <c r="B71" s="114" t="s">
        <v>1895</v>
      </c>
      <c r="C71" s="129" t="s">
        <v>1891</v>
      </c>
      <c r="D71" s="114">
        <v>9.99</v>
      </c>
      <c r="E71" s="129" t="s">
        <v>228</v>
      </c>
      <c r="F71" s="129" t="s">
        <v>1896</v>
      </c>
      <c r="G71" s="132">
        <v>88</v>
      </c>
      <c r="H71" s="114" t="s">
        <v>438</v>
      </c>
    </row>
    <row r="72" spans="2:8" ht="30" hidden="1" customHeight="1">
      <c r="B72" s="114" t="s">
        <v>1890</v>
      </c>
      <c r="C72" s="129" t="s">
        <v>1891</v>
      </c>
      <c r="D72" s="114">
        <v>327.2</v>
      </c>
      <c r="E72" s="129" t="s">
        <v>228</v>
      </c>
      <c r="F72" s="129" t="s">
        <v>1892</v>
      </c>
      <c r="G72" s="132">
        <v>1440</v>
      </c>
      <c r="H72" s="114" t="s">
        <v>441</v>
      </c>
    </row>
    <row r="73" spans="2:8" ht="30" hidden="1" customHeight="1">
      <c r="B73" s="114" t="s">
        <v>1890</v>
      </c>
      <c r="C73" s="129" t="s">
        <v>1891</v>
      </c>
      <c r="D73" s="114">
        <v>268.89999999999998</v>
      </c>
      <c r="E73" s="129" t="s">
        <v>228</v>
      </c>
      <c r="F73" s="129" t="s">
        <v>1892</v>
      </c>
      <c r="G73" s="132">
        <v>1440</v>
      </c>
      <c r="H73" s="114" t="s">
        <v>444</v>
      </c>
    </row>
    <row r="74" spans="2:8" ht="30" hidden="1" customHeight="1">
      <c r="B74" s="114" t="s">
        <v>1895</v>
      </c>
      <c r="C74" s="129" t="s">
        <v>1891</v>
      </c>
      <c r="D74" s="114">
        <v>8.2200000000000006</v>
      </c>
      <c r="E74" s="129" t="s">
        <v>228</v>
      </c>
      <c r="F74" s="129" t="s">
        <v>1896</v>
      </c>
      <c r="G74" s="132">
        <v>88</v>
      </c>
      <c r="H74" s="114" t="s">
        <v>447</v>
      </c>
    </row>
    <row r="75" spans="2:8" ht="30" hidden="1" customHeight="1">
      <c r="B75" s="114" t="s">
        <v>1890</v>
      </c>
      <c r="C75" s="129" t="s">
        <v>1891</v>
      </c>
      <c r="D75" s="114">
        <v>32.299999999999997</v>
      </c>
      <c r="E75" s="129" t="s">
        <v>228</v>
      </c>
      <c r="F75" s="129" t="s">
        <v>1892</v>
      </c>
      <c r="G75" s="132">
        <v>1440</v>
      </c>
      <c r="H75" s="114" t="s">
        <v>1906</v>
      </c>
    </row>
    <row r="76" spans="2:8" ht="30" hidden="1" customHeight="1">
      <c r="B76" s="114" t="s">
        <v>1893</v>
      </c>
      <c r="C76" s="129" t="s">
        <v>1891</v>
      </c>
      <c r="D76" s="114">
        <v>3.25</v>
      </c>
      <c r="E76" s="129" t="s">
        <v>228</v>
      </c>
      <c r="F76" s="129" t="s">
        <v>1894</v>
      </c>
      <c r="G76" s="132">
        <v>50</v>
      </c>
      <c r="H76" s="114" t="s">
        <v>1907</v>
      </c>
    </row>
    <row r="77" spans="2:8" ht="30" hidden="1" customHeight="1">
      <c r="B77" s="114" t="s">
        <v>1897</v>
      </c>
      <c r="C77" s="129" t="s">
        <v>1891</v>
      </c>
      <c r="D77" s="114">
        <v>5.54</v>
      </c>
      <c r="E77" s="129" t="s">
        <v>228</v>
      </c>
      <c r="F77" s="129" t="s">
        <v>1898</v>
      </c>
      <c r="G77" s="132">
        <v>319</v>
      </c>
      <c r="H77" s="114" t="s">
        <v>1908</v>
      </c>
    </row>
    <row r="78" spans="2:8" ht="30" hidden="1" customHeight="1">
      <c r="B78" s="114" t="s">
        <v>1890</v>
      </c>
      <c r="C78" s="129" t="s">
        <v>1891</v>
      </c>
      <c r="D78" s="114">
        <v>265</v>
      </c>
      <c r="E78" s="129" t="s">
        <v>228</v>
      </c>
      <c r="F78" s="129" t="s">
        <v>1892</v>
      </c>
      <c r="G78" s="132">
        <v>1440</v>
      </c>
      <c r="H78" s="114" t="s">
        <v>1909</v>
      </c>
    </row>
    <row r="79" spans="2:8" ht="30" hidden="1" customHeight="1">
      <c r="B79" s="114" t="s">
        <v>1890</v>
      </c>
      <c r="C79" s="129" t="s">
        <v>1891</v>
      </c>
      <c r="D79" s="114">
        <v>70.2</v>
      </c>
      <c r="E79" s="129" t="s">
        <v>228</v>
      </c>
      <c r="F79" s="129" t="s">
        <v>1892</v>
      </c>
      <c r="G79" s="132">
        <v>1440</v>
      </c>
      <c r="H79" s="114" t="s">
        <v>1910</v>
      </c>
    </row>
    <row r="80" spans="2:8" ht="30" hidden="1" customHeight="1">
      <c r="B80" s="114" t="s">
        <v>1890</v>
      </c>
      <c r="C80" s="129" t="s">
        <v>1891</v>
      </c>
      <c r="D80" s="114">
        <v>43.6</v>
      </c>
      <c r="E80" s="129" t="s">
        <v>228</v>
      </c>
      <c r="F80" s="129" t="s">
        <v>1892</v>
      </c>
      <c r="G80" s="132">
        <v>1440</v>
      </c>
      <c r="H80" s="114" t="s">
        <v>1911</v>
      </c>
    </row>
    <row r="81" spans="2:8" ht="30" hidden="1" customHeight="1">
      <c r="B81" s="114" t="s">
        <v>1895</v>
      </c>
      <c r="C81" s="129" t="s">
        <v>1891</v>
      </c>
      <c r="D81" s="114">
        <v>4.82</v>
      </c>
      <c r="E81" s="129" t="s">
        <v>228</v>
      </c>
      <c r="F81" s="129" t="s">
        <v>1896</v>
      </c>
      <c r="G81" s="132">
        <v>88</v>
      </c>
      <c r="H81" s="114" t="s">
        <v>1912</v>
      </c>
    </row>
    <row r="82" spans="2:8" ht="30" hidden="1" customHeight="1">
      <c r="B82" s="114" t="s">
        <v>1890</v>
      </c>
      <c r="C82" s="129" t="s">
        <v>1891</v>
      </c>
      <c r="D82" s="114">
        <v>284.10000000000002</v>
      </c>
      <c r="E82" s="129" t="s">
        <v>228</v>
      </c>
      <c r="F82" s="129" t="s">
        <v>1892</v>
      </c>
      <c r="G82" s="132">
        <v>1440</v>
      </c>
      <c r="H82" s="114" t="s">
        <v>1913</v>
      </c>
    </row>
    <row r="83" spans="2:8" ht="30" hidden="1" customHeight="1">
      <c r="B83" s="114" t="s">
        <v>1890</v>
      </c>
      <c r="C83" s="129" t="s">
        <v>1891</v>
      </c>
      <c r="D83" s="114">
        <v>81.3</v>
      </c>
      <c r="E83" s="129" t="s">
        <v>228</v>
      </c>
      <c r="F83" s="129" t="s">
        <v>1892</v>
      </c>
      <c r="G83" s="132">
        <v>1440</v>
      </c>
      <c r="H83" s="114" t="s">
        <v>1914</v>
      </c>
    </row>
    <row r="84" spans="2:8" ht="30" hidden="1" customHeight="1">
      <c r="B84" s="114" t="s">
        <v>1895</v>
      </c>
      <c r="C84" s="129" t="s">
        <v>1891</v>
      </c>
      <c r="D84" s="114">
        <v>5.18</v>
      </c>
      <c r="E84" s="129" t="s">
        <v>228</v>
      </c>
      <c r="F84" s="129" t="s">
        <v>1896</v>
      </c>
      <c r="G84" s="132">
        <v>88</v>
      </c>
      <c r="H84" s="114" t="s">
        <v>1915</v>
      </c>
    </row>
    <row r="85" spans="2:8" ht="30" hidden="1" customHeight="1">
      <c r="B85" s="114" t="s">
        <v>1890</v>
      </c>
      <c r="C85" s="129" t="s">
        <v>1891</v>
      </c>
      <c r="D85" s="114">
        <v>42.6</v>
      </c>
      <c r="E85" s="129" t="s">
        <v>228</v>
      </c>
      <c r="F85" s="129" t="s">
        <v>1892</v>
      </c>
      <c r="G85" s="132">
        <v>1440</v>
      </c>
      <c r="H85" s="114" t="s">
        <v>1916</v>
      </c>
    </row>
    <row r="86" spans="2:8" ht="30" hidden="1" customHeight="1">
      <c r="B86" s="114" t="s">
        <v>1904</v>
      </c>
      <c r="C86" s="129" t="s">
        <v>1891</v>
      </c>
      <c r="D86" s="114">
        <v>1.34</v>
      </c>
      <c r="E86" s="129" t="s">
        <v>228</v>
      </c>
      <c r="F86" s="129" t="s">
        <v>1905</v>
      </c>
      <c r="G86" s="132">
        <v>839</v>
      </c>
      <c r="H86" s="114" t="s">
        <v>1917</v>
      </c>
    </row>
    <row r="87" spans="2:8" ht="30" hidden="1" customHeight="1">
      <c r="B87" s="114" t="s">
        <v>1900</v>
      </c>
      <c r="C87" s="129" t="s">
        <v>1891</v>
      </c>
      <c r="D87" s="114">
        <v>5.04</v>
      </c>
      <c r="E87" s="129" t="s">
        <v>228</v>
      </c>
      <c r="F87" s="114" t="s">
        <v>1901</v>
      </c>
      <c r="G87" s="132">
        <v>74</v>
      </c>
      <c r="H87" s="114" t="s">
        <v>1918</v>
      </c>
    </row>
    <row r="88" spans="2:8" ht="30" hidden="1" customHeight="1">
      <c r="B88" s="114" t="s">
        <v>1893</v>
      </c>
      <c r="C88" s="129" t="s">
        <v>1891</v>
      </c>
      <c r="D88" s="114">
        <v>4.28</v>
      </c>
      <c r="E88" s="129" t="s">
        <v>228</v>
      </c>
      <c r="F88" s="114" t="s">
        <v>1899</v>
      </c>
      <c r="G88" s="132"/>
      <c r="H88" s="114" t="s">
        <v>1919</v>
      </c>
    </row>
    <row r="89" spans="2:8" ht="30" hidden="1" customHeight="1">
      <c r="B89" s="114" t="s">
        <v>1897</v>
      </c>
      <c r="C89" s="129" t="s">
        <v>1891</v>
      </c>
      <c r="D89" s="114">
        <v>11.63</v>
      </c>
      <c r="E89" s="129" t="s">
        <v>228</v>
      </c>
      <c r="F89" s="129" t="s">
        <v>1898</v>
      </c>
      <c r="G89" s="132">
        <v>319</v>
      </c>
      <c r="H89" s="114" t="s">
        <v>1920</v>
      </c>
    </row>
    <row r="90" spans="2:8" ht="30" hidden="1" customHeight="1">
      <c r="B90" s="114" t="s">
        <v>1893</v>
      </c>
      <c r="C90" s="129" t="s">
        <v>1891</v>
      </c>
      <c r="D90" s="114">
        <v>14.36</v>
      </c>
      <c r="E90" s="129" t="s">
        <v>228</v>
      </c>
      <c r="F90" s="114" t="s">
        <v>1899</v>
      </c>
      <c r="G90" s="132"/>
      <c r="H90" s="114" t="s">
        <v>1921</v>
      </c>
    </row>
    <row r="91" spans="2:8" ht="30" hidden="1" customHeight="1">
      <c r="B91" s="114" t="s">
        <v>1890</v>
      </c>
      <c r="C91" s="129" t="s">
        <v>1891</v>
      </c>
      <c r="D91" s="114">
        <v>33.270000000000003</v>
      </c>
      <c r="E91" s="129" t="s">
        <v>228</v>
      </c>
      <c r="F91" s="129" t="s">
        <v>1892</v>
      </c>
      <c r="G91" s="132">
        <v>1440</v>
      </c>
      <c r="H91" s="114" t="s">
        <v>1922</v>
      </c>
    </row>
    <row r="92" spans="2:8" ht="30" hidden="1" customHeight="1">
      <c r="B92" s="114" t="s">
        <v>1904</v>
      </c>
      <c r="C92" s="129" t="s">
        <v>1891</v>
      </c>
      <c r="D92" s="114">
        <v>4.5599999999999996</v>
      </c>
      <c r="E92" s="129" t="s">
        <v>228</v>
      </c>
      <c r="F92" s="129" t="s">
        <v>1905</v>
      </c>
      <c r="G92" s="132">
        <v>839</v>
      </c>
      <c r="H92" s="114" t="s">
        <v>1923</v>
      </c>
    </row>
    <row r="93" spans="2:8" ht="30" hidden="1" customHeight="1">
      <c r="B93" s="114" t="s">
        <v>1893</v>
      </c>
      <c r="C93" s="129" t="s">
        <v>1891</v>
      </c>
      <c r="D93" s="114">
        <v>7.64</v>
      </c>
      <c r="E93" s="129" t="s">
        <v>228</v>
      </c>
      <c r="F93" s="114" t="s">
        <v>1899</v>
      </c>
      <c r="G93" s="132"/>
      <c r="H93" s="114" t="s">
        <v>1924</v>
      </c>
    </row>
    <row r="94" spans="2:8" ht="30" hidden="1" customHeight="1">
      <c r="B94" s="114" t="s">
        <v>1897</v>
      </c>
      <c r="C94" s="129" t="s">
        <v>1891</v>
      </c>
      <c r="D94" s="114">
        <v>5.54</v>
      </c>
      <c r="E94" s="129" t="s">
        <v>228</v>
      </c>
      <c r="F94" s="129" t="s">
        <v>1898</v>
      </c>
      <c r="G94" s="132">
        <v>319</v>
      </c>
      <c r="H94" s="114" t="s">
        <v>1925</v>
      </c>
    </row>
    <row r="95" spans="2:8" ht="30" hidden="1" customHeight="1">
      <c r="B95" s="114" t="s">
        <v>1895</v>
      </c>
      <c r="C95" s="129" t="s">
        <v>1891</v>
      </c>
      <c r="D95" s="114">
        <v>16.440000000000001</v>
      </c>
      <c r="E95" s="129" t="s">
        <v>228</v>
      </c>
      <c r="F95" s="129" t="s">
        <v>1896</v>
      </c>
      <c r="G95" s="132">
        <v>88</v>
      </c>
      <c r="H95" s="114" t="s">
        <v>1926</v>
      </c>
    </row>
    <row r="96" spans="2:8" ht="30" hidden="1" customHeight="1">
      <c r="B96" s="114" t="s">
        <v>1895</v>
      </c>
      <c r="C96" s="129" t="s">
        <v>1891</v>
      </c>
      <c r="D96" s="114">
        <v>12.33</v>
      </c>
      <c r="E96" s="129" t="s">
        <v>228</v>
      </c>
      <c r="F96" s="129" t="s">
        <v>1896</v>
      </c>
      <c r="G96" s="132">
        <v>88</v>
      </c>
      <c r="H96" s="114" t="s">
        <v>1927</v>
      </c>
    </row>
    <row r="97" spans="2:8" ht="30" hidden="1" customHeight="1">
      <c r="B97" s="114" t="s">
        <v>1890</v>
      </c>
      <c r="C97" s="129" t="s">
        <v>1891</v>
      </c>
      <c r="D97" s="114">
        <v>242.3</v>
      </c>
      <c r="E97" s="129" t="s">
        <v>228</v>
      </c>
      <c r="F97" s="129" t="s">
        <v>1892</v>
      </c>
      <c r="G97" s="132">
        <v>1440</v>
      </c>
      <c r="H97" s="114" t="s">
        <v>1928</v>
      </c>
    </row>
    <row r="98" spans="2:8" ht="30" hidden="1" customHeight="1">
      <c r="B98" s="114" t="s">
        <v>1895</v>
      </c>
      <c r="C98" s="129" t="s">
        <v>1891</v>
      </c>
      <c r="D98" s="114">
        <v>4.82</v>
      </c>
      <c r="E98" s="129" t="s">
        <v>228</v>
      </c>
      <c r="F98" s="129" t="s">
        <v>1896</v>
      </c>
      <c r="G98" s="132">
        <v>88</v>
      </c>
      <c r="H98" s="114" t="s">
        <v>1929</v>
      </c>
    </row>
    <row r="99" spans="2:8" ht="30" hidden="1" customHeight="1">
      <c r="B99" s="114" t="s">
        <v>1890</v>
      </c>
      <c r="C99" s="129" t="s">
        <v>1891</v>
      </c>
      <c r="D99" s="114">
        <v>142.80000000000001</v>
      </c>
      <c r="E99" s="129" t="s">
        <v>228</v>
      </c>
      <c r="F99" s="129" t="s">
        <v>1892</v>
      </c>
      <c r="G99" s="132">
        <v>1440</v>
      </c>
      <c r="H99" s="114" t="s">
        <v>1930</v>
      </c>
    </row>
    <row r="100" spans="2:8" ht="30" hidden="1" customHeight="1">
      <c r="B100" s="114" t="s">
        <v>1904</v>
      </c>
      <c r="C100" s="129" t="s">
        <v>1891</v>
      </c>
      <c r="D100" s="114">
        <v>1.69</v>
      </c>
      <c r="E100" s="129" t="s">
        <v>228</v>
      </c>
      <c r="F100" s="129" t="s">
        <v>1905</v>
      </c>
      <c r="G100" s="132">
        <v>839</v>
      </c>
      <c r="H100" s="114" t="s">
        <v>1931</v>
      </c>
    </row>
    <row r="101" spans="2:8" ht="30" hidden="1" customHeight="1">
      <c r="B101" s="114" t="s">
        <v>1900</v>
      </c>
      <c r="C101" s="129" t="s">
        <v>1891</v>
      </c>
      <c r="D101" s="114">
        <v>3.86</v>
      </c>
      <c r="E101" s="129" t="s">
        <v>228</v>
      </c>
      <c r="F101" s="114" t="s">
        <v>1901</v>
      </c>
      <c r="G101" s="132">
        <v>74</v>
      </c>
      <c r="H101" s="114" t="s">
        <v>1932</v>
      </c>
    </row>
    <row r="102" spans="2:8" ht="30" hidden="1" customHeight="1">
      <c r="B102" s="114" t="s">
        <v>1890</v>
      </c>
      <c r="C102" s="129" t="s">
        <v>1891</v>
      </c>
      <c r="D102" s="114">
        <v>34</v>
      </c>
      <c r="E102" s="129" t="s">
        <v>228</v>
      </c>
      <c r="F102" s="129" t="s">
        <v>1892</v>
      </c>
      <c r="G102" s="132">
        <v>1440</v>
      </c>
      <c r="H102" s="114" t="s">
        <v>1933</v>
      </c>
    </row>
    <row r="103" spans="2:8" ht="30" hidden="1" customHeight="1">
      <c r="B103" s="114" t="s">
        <v>1890</v>
      </c>
      <c r="C103" s="129" t="s">
        <v>1891</v>
      </c>
      <c r="D103" s="114">
        <v>78</v>
      </c>
      <c r="E103" s="129" t="s">
        <v>228</v>
      </c>
      <c r="F103" s="129" t="s">
        <v>1892</v>
      </c>
      <c r="G103" s="132">
        <v>1440</v>
      </c>
      <c r="H103" s="114" t="s">
        <v>1934</v>
      </c>
    </row>
    <row r="104" spans="2:8" ht="30" hidden="1" customHeight="1">
      <c r="B104" s="114" t="s">
        <v>1893</v>
      </c>
      <c r="C104" s="129" t="s">
        <v>1891</v>
      </c>
      <c r="D104" s="114">
        <v>4.95</v>
      </c>
      <c r="E104" s="129" t="s">
        <v>228</v>
      </c>
      <c r="F104" s="129" t="s">
        <v>1894</v>
      </c>
      <c r="G104" s="132">
        <v>50</v>
      </c>
      <c r="H104" s="114" t="s">
        <v>1935</v>
      </c>
    </row>
    <row r="105" spans="2:8" ht="30" hidden="1" customHeight="1">
      <c r="B105" s="114" t="s">
        <v>1890</v>
      </c>
      <c r="C105" s="129" t="s">
        <v>1891</v>
      </c>
      <c r="D105" s="114">
        <v>168.4</v>
      </c>
      <c r="E105" s="129" t="s">
        <v>228</v>
      </c>
      <c r="F105" s="129" t="s">
        <v>1892</v>
      </c>
      <c r="G105" s="132">
        <v>1440</v>
      </c>
      <c r="H105" s="114" t="s">
        <v>1936</v>
      </c>
    </row>
    <row r="106" spans="2:8" ht="30" hidden="1" customHeight="1">
      <c r="B106" s="114" t="s">
        <v>1890</v>
      </c>
      <c r="C106" s="129" t="s">
        <v>1891</v>
      </c>
      <c r="D106" s="114">
        <v>109.6</v>
      </c>
      <c r="E106" s="129" t="s">
        <v>228</v>
      </c>
      <c r="F106" s="129" t="s">
        <v>1892</v>
      </c>
      <c r="G106" s="132">
        <v>1440</v>
      </c>
      <c r="H106" s="114" t="s">
        <v>1937</v>
      </c>
    </row>
    <row r="107" spans="2:8" ht="30" hidden="1" customHeight="1">
      <c r="B107" s="114" t="s">
        <v>1890</v>
      </c>
      <c r="C107" s="129" t="s">
        <v>1891</v>
      </c>
      <c r="D107" s="114">
        <v>185.3</v>
      </c>
      <c r="E107" s="129" t="s">
        <v>228</v>
      </c>
      <c r="F107" s="129" t="s">
        <v>1892</v>
      </c>
      <c r="G107" s="132">
        <v>1440</v>
      </c>
      <c r="H107" s="114" t="s">
        <v>1938</v>
      </c>
    </row>
    <row r="108" spans="2:8" ht="30" hidden="1" customHeight="1">
      <c r="B108" s="114" t="s">
        <v>1893</v>
      </c>
      <c r="C108" s="129" t="s">
        <v>1891</v>
      </c>
      <c r="D108" s="114">
        <v>6.74</v>
      </c>
      <c r="E108" s="129" t="s">
        <v>228</v>
      </c>
      <c r="F108" s="129" t="s">
        <v>1894</v>
      </c>
      <c r="G108" s="132">
        <v>50</v>
      </c>
      <c r="H108" s="114" t="s">
        <v>1939</v>
      </c>
    </row>
    <row r="109" spans="2:8" ht="30" hidden="1" customHeight="1">
      <c r="B109" s="114" t="s">
        <v>1895</v>
      </c>
      <c r="C109" s="129" t="s">
        <v>1891</v>
      </c>
      <c r="D109" s="114">
        <v>4.82</v>
      </c>
      <c r="E109" s="129" t="s">
        <v>228</v>
      </c>
      <c r="F109" s="129" t="s">
        <v>1896</v>
      </c>
      <c r="G109" s="132">
        <v>88</v>
      </c>
      <c r="H109" s="114" t="s">
        <v>1940</v>
      </c>
    </row>
    <row r="110" spans="2:8" ht="30" hidden="1" customHeight="1">
      <c r="B110" s="114" t="s">
        <v>1904</v>
      </c>
      <c r="C110" s="129" t="s">
        <v>1891</v>
      </c>
      <c r="D110" s="114">
        <v>2.73</v>
      </c>
      <c r="E110" s="129" t="s">
        <v>228</v>
      </c>
      <c r="F110" s="129" t="s">
        <v>1905</v>
      </c>
      <c r="G110" s="132">
        <v>839</v>
      </c>
      <c r="H110" s="114" t="s">
        <v>1941</v>
      </c>
    </row>
    <row r="111" spans="2:8" ht="30" hidden="1" customHeight="1">
      <c r="B111" s="114" t="s">
        <v>1890</v>
      </c>
      <c r="C111" s="129" t="s">
        <v>1891</v>
      </c>
      <c r="D111" s="114">
        <v>17.399999999999999</v>
      </c>
      <c r="E111" s="129" t="s">
        <v>228</v>
      </c>
      <c r="F111" s="129" t="s">
        <v>1892</v>
      </c>
      <c r="G111" s="132">
        <v>1440</v>
      </c>
      <c r="H111" s="114" t="s">
        <v>1942</v>
      </c>
    </row>
    <row r="112" spans="2:8" ht="30" hidden="1" customHeight="1">
      <c r="B112" s="114" t="s">
        <v>1895</v>
      </c>
      <c r="C112" s="129" t="s">
        <v>1891</v>
      </c>
      <c r="D112" s="114">
        <v>8.93</v>
      </c>
      <c r="E112" s="129" t="s">
        <v>228</v>
      </c>
      <c r="F112" s="129" t="s">
        <v>1896</v>
      </c>
      <c r="G112" s="132">
        <v>88</v>
      </c>
      <c r="H112" s="114" t="s">
        <v>1943</v>
      </c>
    </row>
    <row r="113" spans="2:8" ht="30" hidden="1" customHeight="1">
      <c r="B113" s="114" t="s">
        <v>1897</v>
      </c>
      <c r="C113" s="129" t="s">
        <v>1891</v>
      </c>
      <c r="D113" s="114">
        <v>5.38</v>
      </c>
      <c r="E113" s="129" t="s">
        <v>228</v>
      </c>
      <c r="F113" s="129" t="s">
        <v>1898</v>
      </c>
      <c r="G113" s="132">
        <v>319</v>
      </c>
      <c r="H113" s="114" t="s">
        <v>1944</v>
      </c>
    </row>
    <row r="114" spans="2:8" ht="30" hidden="1" customHeight="1">
      <c r="B114" s="114" t="s">
        <v>1900</v>
      </c>
      <c r="C114" s="129" t="s">
        <v>1891</v>
      </c>
      <c r="D114" s="114">
        <v>4.4400000000000004</v>
      </c>
      <c r="E114" s="129" t="s">
        <v>228</v>
      </c>
      <c r="F114" s="114" t="s">
        <v>1901</v>
      </c>
      <c r="G114" s="132">
        <v>74</v>
      </c>
      <c r="H114" s="114" t="s">
        <v>1945</v>
      </c>
    </row>
    <row r="115" spans="2:8" ht="30" hidden="1" customHeight="1">
      <c r="B115" s="114" t="s">
        <v>1890</v>
      </c>
      <c r="C115" s="129" t="s">
        <v>1891</v>
      </c>
      <c r="D115" s="114">
        <v>88.03</v>
      </c>
      <c r="E115" s="129" t="s">
        <v>228</v>
      </c>
      <c r="F115" s="129" t="s">
        <v>1892</v>
      </c>
      <c r="G115" s="132">
        <v>1440</v>
      </c>
      <c r="H115" s="114" t="s">
        <v>1946</v>
      </c>
    </row>
    <row r="116" spans="2:8" ht="30" hidden="1" customHeight="1">
      <c r="B116" s="114" t="s">
        <v>1897</v>
      </c>
      <c r="C116" s="129" t="s">
        <v>1891</v>
      </c>
      <c r="D116" s="114">
        <v>10.37</v>
      </c>
      <c r="E116" s="129" t="s">
        <v>228</v>
      </c>
      <c r="F116" s="129" t="s">
        <v>1898</v>
      </c>
      <c r="G116" s="132">
        <v>319</v>
      </c>
      <c r="H116" s="114" t="s">
        <v>1947</v>
      </c>
    </row>
    <row r="117" spans="2:8" ht="30" hidden="1" customHeight="1">
      <c r="B117" s="114" t="s">
        <v>1890</v>
      </c>
      <c r="C117" s="129" t="s">
        <v>1891</v>
      </c>
      <c r="D117" s="114">
        <v>93.68</v>
      </c>
      <c r="E117" s="129" t="s">
        <v>228</v>
      </c>
      <c r="F117" s="129" t="s">
        <v>1892</v>
      </c>
      <c r="G117" s="132">
        <v>1440</v>
      </c>
      <c r="H117" s="114" t="s">
        <v>1948</v>
      </c>
    </row>
    <row r="118" spans="2:8" ht="30" hidden="1" customHeight="1">
      <c r="B118" s="114" t="s">
        <v>1904</v>
      </c>
      <c r="C118" s="129" t="s">
        <v>1891</v>
      </c>
      <c r="D118" s="114">
        <v>3.43</v>
      </c>
      <c r="E118" s="129" t="s">
        <v>228</v>
      </c>
      <c r="F118" s="129" t="s">
        <v>1905</v>
      </c>
      <c r="G118" s="132">
        <v>839</v>
      </c>
      <c r="H118" s="114" t="s">
        <v>1949</v>
      </c>
    </row>
    <row r="119" spans="2:8" ht="30" hidden="1" customHeight="1">
      <c r="B119" s="114" t="s">
        <v>1893</v>
      </c>
      <c r="C119" s="129" t="s">
        <v>1891</v>
      </c>
      <c r="D119" s="114">
        <v>15.55</v>
      </c>
      <c r="E119" s="129" t="s">
        <v>228</v>
      </c>
      <c r="F119" s="129" t="s">
        <v>1894</v>
      </c>
      <c r="G119" s="132">
        <v>50</v>
      </c>
      <c r="H119" s="114" t="s">
        <v>1950</v>
      </c>
    </row>
    <row r="120" spans="2:8" ht="30" hidden="1" customHeight="1">
      <c r="B120" s="114" t="s">
        <v>1900</v>
      </c>
      <c r="C120" s="129" t="s">
        <v>1891</v>
      </c>
      <c r="D120" s="114">
        <v>4.21</v>
      </c>
      <c r="E120" s="129" t="s">
        <v>228</v>
      </c>
      <c r="F120" s="114" t="s">
        <v>1901</v>
      </c>
      <c r="G120" s="132">
        <v>74</v>
      </c>
      <c r="H120" s="114" t="s">
        <v>1951</v>
      </c>
    </row>
    <row r="121" spans="2:8" ht="30" hidden="1" customHeight="1">
      <c r="B121" s="114" t="s">
        <v>1890</v>
      </c>
      <c r="C121" s="129" t="s">
        <v>1891</v>
      </c>
      <c r="D121" s="114">
        <v>60.9</v>
      </c>
      <c r="E121" s="129" t="s">
        <v>228</v>
      </c>
      <c r="F121" s="129" t="s">
        <v>1892</v>
      </c>
      <c r="G121" s="132">
        <v>1440</v>
      </c>
      <c r="H121" s="114" t="s">
        <v>1952</v>
      </c>
    </row>
    <row r="122" spans="2:8" ht="30" hidden="1" customHeight="1">
      <c r="B122" s="114" t="s">
        <v>1890</v>
      </c>
      <c r="C122" s="129" t="s">
        <v>1891</v>
      </c>
      <c r="D122" s="114">
        <v>468.6</v>
      </c>
      <c r="E122" s="129" t="s">
        <v>228</v>
      </c>
      <c r="F122" s="129" t="s">
        <v>1892</v>
      </c>
      <c r="G122" s="132">
        <v>1440</v>
      </c>
      <c r="H122" s="114" t="s">
        <v>1953</v>
      </c>
    </row>
    <row r="123" spans="2:8" ht="30" hidden="1" customHeight="1">
      <c r="B123" s="114" t="s">
        <v>1895</v>
      </c>
      <c r="C123" s="129" t="s">
        <v>1891</v>
      </c>
      <c r="D123" s="114">
        <v>7.5</v>
      </c>
      <c r="E123" s="129" t="s">
        <v>228</v>
      </c>
      <c r="F123" s="129" t="s">
        <v>1896</v>
      </c>
      <c r="G123" s="132">
        <v>88</v>
      </c>
      <c r="H123" s="114" t="s">
        <v>1954</v>
      </c>
    </row>
    <row r="124" spans="2:8" ht="30" hidden="1" customHeight="1">
      <c r="B124" s="114" t="s">
        <v>1890</v>
      </c>
      <c r="C124" s="129" t="s">
        <v>1891</v>
      </c>
      <c r="D124" s="114">
        <v>13.5</v>
      </c>
      <c r="E124" s="129" t="s">
        <v>228</v>
      </c>
      <c r="F124" s="129" t="s">
        <v>1892</v>
      </c>
      <c r="G124" s="132">
        <v>1440</v>
      </c>
      <c r="H124" s="114" t="s">
        <v>1955</v>
      </c>
    </row>
    <row r="125" spans="2:8" ht="30" hidden="1" customHeight="1">
      <c r="B125" s="114" t="s">
        <v>1890</v>
      </c>
      <c r="C125" s="129" t="s">
        <v>1891</v>
      </c>
      <c r="D125" s="114">
        <v>11.2</v>
      </c>
      <c r="E125" s="129" t="s">
        <v>228</v>
      </c>
      <c r="F125" s="129" t="s">
        <v>1892</v>
      </c>
      <c r="G125" s="132">
        <v>1440</v>
      </c>
      <c r="H125" s="114" t="s">
        <v>1956</v>
      </c>
    </row>
    <row r="126" spans="2:8" ht="30" hidden="1" customHeight="1">
      <c r="B126" s="114" t="s">
        <v>1890</v>
      </c>
      <c r="C126" s="129" t="s">
        <v>1891</v>
      </c>
      <c r="D126" s="114">
        <v>11</v>
      </c>
      <c r="E126" s="129" t="s">
        <v>228</v>
      </c>
      <c r="F126" s="129" t="s">
        <v>1892</v>
      </c>
      <c r="G126" s="132">
        <v>1440</v>
      </c>
      <c r="H126" s="114" t="s">
        <v>1957</v>
      </c>
    </row>
    <row r="127" spans="2:8" ht="30" hidden="1" customHeight="1">
      <c r="B127" s="114" t="s">
        <v>1904</v>
      </c>
      <c r="C127" s="129" t="s">
        <v>1891</v>
      </c>
      <c r="D127" s="114">
        <v>2.63</v>
      </c>
      <c r="E127" s="129" t="s">
        <v>228</v>
      </c>
      <c r="F127" s="129" t="s">
        <v>1905</v>
      </c>
      <c r="G127" s="132">
        <v>839</v>
      </c>
      <c r="H127" s="114" t="s">
        <v>1958</v>
      </c>
    </row>
    <row r="128" spans="2:8" ht="30" hidden="1" customHeight="1">
      <c r="B128" s="114" t="s">
        <v>1890</v>
      </c>
      <c r="C128" s="129" t="s">
        <v>1891</v>
      </c>
      <c r="D128" s="114">
        <v>16.5</v>
      </c>
      <c r="E128" s="129" t="s">
        <v>228</v>
      </c>
      <c r="F128" s="129" t="s">
        <v>1892</v>
      </c>
      <c r="G128" s="132">
        <v>1440</v>
      </c>
      <c r="H128" s="114" t="s">
        <v>1959</v>
      </c>
    </row>
    <row r="129" spans="2:8" ht="30" hidden="1" customHeight="1">
      <c r="B129" s="114" t="s">
        <v>1893</v>
      </c>
      <c r="C129" s="129" t="s">
        <v>1891</v>
      </c>
      <c r="D129" s="114">
        <v>11.49</v>
      </c>
      <c r="E129" s="129" t="s">
        <v>228</v>
      </c>
      <c r="F129" s="129" t="s">
        <v>1894</v>
      </c>
      <c r="G129" s="132">
        <v>50</v>
      </c>
      <c r="H129" s="114" t="s">
        <v>1960</v>
      </c>
    </row>
    <row r="130" spans="2:8" ht="30" hidden="1" customHeight="1">
      <c r="B130" s="114" t="s">
        <v>1890</v>
      </c>
      <c r="C130" s="129" t="s">
        <v>1891</v>
      </c>
      <c r="D130" s="114">
        <v>11.1</v>
      </c>
      <c r="E130" s="129" t="s">
        <v>228</v>
      </c>
      <c r="F130" s="129" t="s">
        <v>1892</v>
      </c>
      <c r="G130" s="132">
        <v>1440</v>
      </c>
      <c r="H130" s="114" t="s">
        <v>1961</v>
      </c>
    </row>
    <row r="131" spans="2:8" ht="30" hidden="1" customHeight="1">
      <c r="B131" s="114" t="s">
        <v>1890</v>
      </c>
      <c r="C131" s="129" t="s">
        <v>1891</v>
      </c>
      <c r="D131" s="114">
        <v>10.9</v>
      </c>
      <c r="E131" s="129" t="s">
        <v>228</v>
      </c>
      <c r="F131" s="129" t="s">
        <v>1892</v>
      </c>
      <c r="G131" s="132">
        <v>1440</v>
      </c>
      <c r="H131" s="114" t="s">
        <v>1962</v>
      </c>
    </row>
    <row r="132" spans="2:8" ht="30" hidden="1" customHeight="1">
      <c r="B132" s="114" t="s">
        <v>1890</v>
      </c>
      <c r="C132" s="129" t="s">
        <v>1891</v>
      </c>
      <c r="D132" s="114">
        <v>19.559999999999999</v>
      </c>
      <c r="E132" s="129" t="s">
        <v>228</v>
      </c>
      <c r="F132" s="129" t="s">
        <v>1892</v>
      </c>
      <c r="G132" s="132">
        <v>1440</v>
      </c>
      <c r="H132" s="114" t="s">
        <v>1963</v>
      </c>
    </row>
    <row r="133" spans="2:8" ht="30" hidden="1" customHeight="1">
      <c r="B133" s="114" t="s">
        <v>1890</v>
      </c>
      <c r="C133" s="129" t="s">
        <v>1891</v>
      </c>
      <c r="D133" s="114">
        <v>11.9</v>
      </c>
      <c r="E133" s="129" t="s">
        <v>228</v>
      </c>
      <c r="F133" s="129" t="s">
        <v>1892</v>
      </c>
      <c r="G133" s="132">
        <v>1440</v>
      </c>
      <c r="H133" s="114" t="s">
        <v>1964</v>
      </c>
    </row>
    <row r="134" spans="2:8" ht="30" hidden="1" customHeight="1">
      <c r="B134" s="114" t="s">
        <v>1890</v>
      </c>
      <c r="C134" s="129" t="s">
        <v>1891</v>
      </c>
      <c r="D134" s="114">
        <v>10.9</v>
      </c>
      <c r="E134" s="129" t="s">
        <v>228</v>
      </c>
      <c r="F134" s="129" t="s">
        <v>1892</v>
      </c>
      <c r="G134" s="132">
        <v>1440</v>
      </c>
      <c r="H134" s="114" t="s">
        <v>1965</v>
      </c>
    </row>
    <row r="135" spans="2:8" ht="30" hidden="1" customHeight="1">
      <c r="B135" s="114" t="s">
        <v>1890</v>
      </c>
      <c r="C135" s="129" t="s">
        <v>1891</v>
      </c>
      <c r="D135" s="114">
        <v>11.2</v>
      </c>
      <c r="E135" s="129" t="s">
        <v>228</v>
      </c>
      <c r="F135" s="129" t="s">
        <v>1892</v>
      </c>
      <c r="G135" s="132">
        <v>1440</v>
      </c>
      <c r="H135" s="114" t="s">
        <v>1966</v>
      </c>
    </row>
    <row r="136" spans="2:8" ht="30" hidden="1" customHeight="1">
      <c r="B136" s="114" t="s">
        <v>1890</v>
      </c>
      <c r="C136" s="129" t="s">
        <v>1891</v>
      </c>
      <c r="D136" s="114">
        <v>223.9</v>
      </c>
      <c r="E136" s="129" t="s">
        <v>228</v>
      </c>
      <c r="F136" s="129" t="s">
        <v>1892</v>
      </c>
      <c r="G136" s="132">
        <v>1440</v>
      </c>
      <c r="H136" s="114" t="s">
        <v>1967</v>
      </c>
    </row>
    <row r="137" spans="2:8" ht="30" hidden="1" customHeight="1">
      <c r="B137" s="114" t="s">
        <v>1893</v>
      </c>
      <c r="C137" s="129" t="s">
        <v>1891</v>
      </c>
      <c r="D137" s="114">
        <v>18.760000000000002</v>
      </c>
      <c r="E137" s="129" t="s">
        <v>228</v>
      </c>
      <c r="F137" s="129" t="s">
        <v>1894</v>
      </c>
      <c r="G137" s="132">
        <v>50</v>
      </c>
      <c r="H137" s="114" t="s">
        <v>1968</v>
      </c>
    </row>
    <row r="138" spans="2:8" ht="30" hidden="1" customHeight="1">
      <c r="B138" s="114" t="s">
        <v>1890</v>
      </c>
      <c r="C138" s="129" t="s">
        <v>1891</v>
      </c>
      <c r="D138" s="114">
        <v>11.16</v>
      </c>
      <c r="E138" s="129" t="s">
        <v>228</v>
      </c>
      <c r="F138" s="129" t="s">
        <v>1892</v>
      </c>
      <c r="G138" s="132">
        <v>1440</v>
      </c>
      <c r="H138" s="114" t="s">
        <v>1969</v>
      </c>
    </row>
    <row r="139" spans="2:8" ht="30" hidden="1" customHeight="1">
      <c r="B139" s="114" t="s">
        <v>1890</v>
      </c>
      <c r="C139" s="129" t="s">
        <v>1891</v>
      </c>
      <c r="D139" s="114">
        <v>22.1</v>
      </c>
      <c r="E139" s="129" t="s">
        <v>228</v>
      </c>
      <c r="F139" s="129" t="s">
        <v>1892</v>
      </c>
      <c r="G139" s="132">
        <v>1440</v>
      </c>
      <c r="H139" s="114" t="s">
        <v>1970</v>
      </c>
    </row>
    <row r="140" spans="2:8" ht="30" hidden="1" customHeight="1">
      <c r="B140" s="114" t="s">
        <v>1971</v>
      </c>
      <c r="C140" s="129" t="s">
        <v>1891</v>
      </c>
      <c r="D140" s="114">
        <v>34.49</v>
      </c>
      <c r="E140" s="129" t="s">
        <v>228</v>
      </c>
      <c r="F140" s="129" t="s">
        <v>1972</v>
      </c>
      <c r="G140" s="132">
        <v>216</v>
      </c>
      <c r="H140" s="114" t="s">
        <v>1973</v>
      </c>
    </row>
    <row r="141" spans="2:8" ht="30" hidden="1" customHeight="1">
      <c r="B141" s="114" t="s">
        <v>1890</v>
      </c>
      <c r="C141" s="129" t="s">
        <v>1891</v>
      </c>
      <c r="D141" s="114">
        <v>25.7</v>
      </c>
      <c r="E141" s="129" t="s">
        <v>228</v>
      </c>
      <c r="F141" s="129" t="s">
        <v>1892</v>
      </c>
      <c r="G141" s="132">
        <v>1440</v>
      </c>
      <c r="H141" s="114" t="s">
        <v>1974</v>
      </c>
    </row>
    <row r="142" spans="2:8" ht="30" hidden="1" customHeight="1">
      <c r="B142" s="114" t="s">
        <v>1895</v>
      </c>
      <c r="C142" s="129" t="s">
        <v>1891</v>
      </c>
      <c r="D142" s="114">
        <v>10.35</v>
      </c>
      <c r="E142" s="129" t="s">
        <v>228</v>
      </c>
      <c r="F142" s="129" t="s">
        <v>1896</v>
      </c>
      <c r="G142" s="132">
        <v>88</v>
      </c>
      <c r="H142" s="114" t="s">
        <v>1975</v>
      </c>
    </row>
    <row r="143" spans="2:8" ht="30" hidden="1" customHeight="1">
      <c r="B143" s="114" t="s">
        <v>1893</v>
      </c>
      <c r="C143" s="129" t="s">
        <v>1891</v>
      </c>
      <c r="D143" s="114">
        <v>6.24</v>
      </c>
      <c r="E143" s="129" t="s">
        <v>228</v>
      </c>
      <c r="F143" s="129" t="s">
        <v>1894</v>
      </c>
      <c r="G143" s="132">
        <v>50</v>
      </c>
      <c r="H143" s="114" t="s">
        <v>1976</v>
      </c>
    </row>
    <row r="144" spans="2:8" ht="30" hidden="1" customHeight="1">
      <c r="B144" s="114" t="s">
        <v>1890</v>
      </c>
      <c r="C144" s="129" t="s">
        <v>1891</v>
      </c>
      <c r="D144" s="114">
        <v>25</v>
      </c>
      <c r="E144" s="129" t="s">
        <v>228</v>
      </c>
      <c r="F144" s="129" t="s">
        <v>1892</v>
      </c>
      <c r="G144" s="132">
        <v>1440</v>
      </c>
      <c r="H144" s="114" t="s">
        <v>1977</v>
      </c>
    </row>
    <row r="145" spans="2:8" ht="30" hidden="1" customHeight="1">
      <c r="B145" s="114" t="s">
        <v>1890</v>
      </c>
      <c r="C145" s="129" t="s">
        <v>1891</v>
      </c>
      <c r="D145" s="114">
        <v>203.3</v>
      </c>
      <c r="E145" s="129" t="s">
        <v>228</v>
      </c>
      <c r="F145" s="129" t="s">
        <v>1892</v>
      </c>
      <c r="G145" s="132">
        <v>1440</v>
      </c>
      <c r="H145" s="114" t="s">
        <v>1978</v>
      </c>
    </row>
    <row r="146" spans="2:8" ht="30" hidden="1" customHeight="1">
      <c r="B146" s="114" t="s">
        <v>1890</v>
      </c>
      <c r="C146" s="129" t="s">
        <v>1891</v>
      </c>
      <c r="D146" s="114">
        <v>94.9</v>
      </c>
      <c r="E146" s="129" t="s">
        <v>228</v>
      </c>
      <c r="F146" s="129" t="s">
        <v>1892</v>
      </c>
      <c r="G146" s="132">
        <v>1440</v>
      </c>
      <c r="H146" s="114" t="s">
        <v>1979</v>
      </c>
    </row>
    <row r="147" spans="2:8" ht="30" hidden="1" customHeight="1">
      <c r="B147" s="114" t="s">
        <v>1890</v>
      </c>
      <c r="C147" s="129" t="s">
        <v>1891</v>
      </c>
      <c r="D147" s="114">
        <v>69.900000000000006</v>
      </c>
      <c r="E147" s="129" t="s">
        <v>228</v>
      </c>
      <c r="F147" s="129" t="s">
        <v>1892</v>
      </c>
      <c r="G147" s="132">
        <v>1440</v>
      </c>
      <c r="H147" s="114" t="s">
        <v>1980</v>
      </c>
    </row>
    <row r="148" spans="2:8" ht="30" hidden="1" customHeight="1">
      <c r="B148" s="114" t="s">
        <v>1893</v>
      </c>
      <c r="C148" s="129" t="s">
        <v>1891</v>
      </c>
      <c r="D148" s="114">
        <v>11.51</v>
      </c>
      <c r="E148" s="129" t="s">
        <v>228</v>
      </c>
      <c r="F148" s="129" t="s">
        <v>1894</v>
      </c>
      <c r="G148" s="132">
        <v>50</v>
      </c>
      <c r="H148" s="114" t="s">
        <v>1981</v>
      </c>
    </row>
    <row r="149" spans="2:8" ht="30" hidden="1" customHeight="1">
      <c r="B149" s="114" t="s">
        <v>1904</v>
      </c>
      <c r="C149" s="129" t="s">
        <v>1891</v>
      </c>
      <c r="D149" s="114">
        <v>4.29</v>
      </c>
      <c r="E149" s="129" t="s">
        <v>228</v>
      </c>
      <c r="F149" s="129" t="s">
        <v>1905</v>
      </c>
      <c r="G149" s="132">
        <v>839</v>
      </c>
      <c r="H149" s="114" t="s">
        <v>1982</v>
      </c>
    </row>
    <row r="150" spans="2:8" ht="30" hidden="1" customHeight="1">
      <c r="B150" s="114" t="s">
        <v>1900</v>
      </c>
      <c r="C150" s="129" t="s">
        <v>1891</v>
      </c>
      <c r="D150" s="114">
        <v>4</v>
      </c>
      <c r="E150" s="129" t="s">
        <v>228</v>
      </c>
      <c r="F150" s="114" t="s">
        <v>1901</v>
      </c>
      <c r="G150" s="132">
        <v>74</v>
      </c>
      <c r="H150" s="114" t="s">
        <v>1983</v>
      </c>
    </row>
    <row r="151" spans="2:8" ht="30" hidden="1" customHeight="1">
      <c r="B151" s="114" t="s">
        <v>1890</v>
      </c>
      <c r="C151" s="129" t="s">
        <v>1891</v>
      </c>
      <c r="D151" s="114">
        <v>231.3</v>
      </c>
      <c r="E151" s="129" t="s">
        <v>228</v>
      </c>
      <c r="F151" s="129" t="s">
        <v>1892</v>
      </c>
      <c r="G151" s="132">
        <v>1440</v>
      </c>
      <c r="H151" s="114" t="s">
        <v>1984</v>
      </c>
    </row>
    <row r="152" spans="2:8" ht="30" hidden="1" customHeight="1">
      <c r="B152" s="114" t="s">
        <v>1890</v>
      </c>
      <c r="C152" s="129" t="s">
        <v>1891</v>
      </c>
      <c r="D152" s="114">
        <v>28.5</v>
      </c>
      <c r="E152" s="129" t="s">
        <v>228</v>
      </c>
      <c r="F152" s="129" t="s">
        <v>1892</v>
      </c>
      <c r="G152" s="132">
        <v>1440</v>
      </c>
      <c r="H152" s="114" t="s">
        <v>1985</v>
      </c>
    </row>
    <row r="153" spans="2:8" ht="30" hidden="1" customHeight="1">
      <c r="B153" s="114" t="s">
        <v>1890</v>
      </c>
      <c r="C153" s="129" t="s">
        <v>1891</v>
      </c>
      <c r="D153" s="114">
        <v>16.100000000000001</v>
      </c>
      <c r="E153" s="129" t="s">
        <v>228</v>
      </c>
      <c r="F153" s="129" t="s">
        <v>1892</v>
      </c>
      <c r="G153" s="132">
        <v>1440</v>
      </c>
      <c r="H153" s="114" t="s">
        <v>1986</v>
      </c>
    </row>
    <row r="154" spans="2:8" ht="30" hidden="1" customHeight="1">
      <c r="B154" s="114" t="s">
        <v>1895</v>
      </c>
      <c r="C154" s="129" t="s">
        <v>1891</v>
      </c>
      <c r="D154" s="114">
        <v>7.51</v>
      </c>
      <c r="E154" s="129" t="s">
        <v>228</v>
      </c>
      <c r="F154" s="129" t="s">
        <v>1896</v>
      </c>
      <c r="G154" s="132">
        <v>88</v>
      </c>
      <c r="H154" s="114" t="s">
        <v>1987</v>
      </c>
    </row>
    <row r="155" spans="2:8" ht="30" hidden="1" customHeight="1">
      <c r="B155" s="114" t="s">
        <v>1890</v>
      </c>
      <c r="C155" s="129" t="s">
        <v>1891</v>
      </c>
      <c r="D155" s="114">
        <v>80.3</v>
      </c>
      <c r="E155" s="129" t="s">
        <v>228</v>
      </c>
      <c r="F155" s="129" t="s">
        <v>1892</v>
      </c>
      <c r="G155" s="132">
        <v>1440</v>
      </c>
      <c r="H155" s="114" t="s">
        <v>1988</v>
      </c>
    </row>
    <row r="156" spans="2:8" ht="30" hidden="1" customHeight="1">
      <c r="B156" s="114" t="s">
        <v>1890</v>
      </c>
      <c r="C156" s="129" t="s">
        <v>1891</v>
      </c>
      <c r="D156" s="114">
        <v>68.81</v>
      </c>
      <c r="E156" s="129" t="s">
        <v>228</v>
      </c>
      <c r="F156" s="129" t="s">
        <v>1892</v>
      </c>
      <c r="G156" s="132">
        <v>1440</v>
      </c>
      <c r="H156" s="114" t="s">
        <v>1989</v>
      </c>
    </row>
    <row r="157" spans="2:8" ht="30" hidden="1" customHeight="1">
      <c r="B157" s="114" t="s">
        <v>1890</v>
      </c>
      <c r="C157" s="129" t="s">
        <v>1891</v>
      </c>
      <c r="D157" s="114">
        <v>8.39</v>
      </c>
      <c r="E157" s="129" t="s">
        <v>228</v>
      </c>
      <c r="F157" s="129" t="s">
        <v>1892</v>
      </c>
      <c r="G157" s="132">
        <v>1440</v>
      </c>
      <c r="H157" s="114" t="s">
        <v>1990</v>
      </c>
    </row>
    <row r="158" spans="2:8" ht="30" hidden="1" customHeight="1">
      <c r="B158" s="114" t="s">
        <v>1890</v>
      </c>
      <c r="C158" s="129" t="s">
        <v>1891</v>
      </c>
      <c r="D158" s="114">
        <v>55.5</v>
      </c>
      <c r="E158" s="129" t="s">
        <v>228</v>
      </c>
      <c r="F158" s="129" t="s">
        <v>1892</v>
      </c>
      <c r="G158" s="132">
        <v>1440</v>
      </c>
      <c r="H158" s="114" t="s">
        <v>1991</v>
      </c>
    </row>
    <row r="159" spans="2:8" ht="30" hidden="1" customHeight="1">
      <c r="B159" s="114" t="s">
        <v>1890</v>
      </c>
      <c r="C159" s="129" t="s">
        <v>1891</v>
      </c>
      <c r="D159" s="114">
        <v>14.52</v>
      </c>
      <c r="E159" s="129" t="s">
        <v>228</v>
      </c>
      <c r="F159" s="129" t="s">
        <v>1892</v>
      </c>
      <c r="G159" s="132">
        <v>1440</v>
      </c>
      <c r="H159" s="114" t="s">
        <v>1992</v>
      </c>
    </row>
    <row r="160" spans="2:8" ht="30" hidden="1" customHeight="1">
      <c r="B160" s="114" t="s">
        <v>1904</v>
      </c>
      <c r="C160" s="129" t="s">
        <v>1891</v>
      </c>
      <c r="D160" s="114">
        <v>5.34</v>
      </c>
      <c r="E160" s="129" t="s">
        <v>228</v>
      </c>
      <c r="F160" s="129" t="s">
        <v>1905</v>
      </c>
      <c r="G160" s="132">
        <v>839</v>
      </c>
      <c r="H160" s="114" t="s">
        <v>1993</v>
      </c>
    </row>
    <row r="161" spans="2:8" ht="30" hidden="1" customHeight="1">
      <c r="B161" s="114" t="s">
        <v>1900</v>
      </c>
      <c r="C161" s="129" t="s">
        <v>1891</v>
      </c>
      <c r="D161" s="114">
        <v>5.79</v>
      </c>
      <c r="E161" s="129" t="s">
        <v>228</v>
      </c>
      <c r="F161" s="114" t="s">
        <v>1901</v>
      </c>
      <c r="G161" s="132">
        <v>74</v>
      </c>
      <c r="H161" s="114" t="s">
        <v>1994</v>
      </c>
    </row>
    <row r="162" spans="2:8" ht="30" hidden="1" customHeight="1">
      <c r="B162" s="114" t="s">
        <v>1890</v>
      </c>
      <c r="C162" s="129" t="s">
        <v>1891</v>
      </c>
      <c r="D162" s="114">
        <v>96.2</v>
      </c>
      <c r="E162" s="129" t="s">
        <v>228</v>
      </c>
      <c r="F162" s="129" t="s">
        <v>1892</v>
      </c>
      <c r="G162" s="132">
        <v>1440</v>
      </c>
      <c r="H162" s="114" t="s">
        <v>1995</v>
      </c>
    </row>
    <row r="163" spans="2:8" ht="30" hidden="1" customHeight="1">
      <c r="B163" s="114" t="s">
        <v>1971</v>
      </c>
      <c r="C163" s="129" t="s">
        <v>1891</v>
      </c>
      <c r="D163" s="114">
        <v>37.200000000000003</v>
      </c>
      <c r="E163" s="129" t="s">
        <v>228</v>
      </c>
      <c r="F163" s="129" t="s">
        <v>1972</v>
      </c>
      <c r="G163" s="132">
        <v>216</v>
      </c>
      <c r="H163" s="114" t="s">
        <v>1996</v>
      </c>
    </row>
    <row r="164" spans="2:8" ht="30" hidden="1" customHeight="1">
      <c r="B164" s="114" t="s">
        <v>1890</v>
      </c>
      <c r="C164" s="129" t="s">
        <v>1891</v>
      </c>
      <c r="D164" s="114">
        <v>55.7</v>
      </c>
      <c r="E164" s="129" t="s">
        <v>228</v>
      </c>
      <c r="F164" s="129" t="s">
        <v>1892</v>
      </c>
      <c r="G164" s="132">
        <v>1440</v>
      </c>
      <c r="H164" s="114" t="s">
        <v>1997</v>
      </c>
    </row>
    <row r="165" spans="2:8" ht="30" hidden="1" customHeight="1">
      <c r="B165" s="114" t="s">
        <v>1895</v>
      </c>
      <c r="C165" s="129" t="s">
        <v>1891</v>
      </c>
      <c r="D165" s="114">
        <v>10.35</v>
      </c>
      <c r="E165" s="129" t="s">
        <v>228</v>
      </c>
      <c r="F165" s="129" t="s">
        <v>1896</v>
      </c>
      <c r="G165" s="132">
        <v>88</v>
      </c>
      <c r="H165" s="114" t="s">
        <v>1998</v>
      </c>
    </row>
    <row r="166" spans="2:8" ht="30" hidden="1" customHeight="1">
      <c r="B166" s="114" t="s">
        <v>1893</v>
      </c>
      <c r="C166" s="129" t="s">
        <v>1891</v>
      </c>
      <c r="D166" s="114">
        <v>12.45</v>
      </c>
      <c r="E166" s="129" t="s">
        <v>228</v>
      </c>
      <c r="F166" s="129" t="s">
        <v>1894</v>
      </c>
      <c r="G166" s="132">
        <v>50</v>
      </c>
      <c r="H166" s="114" t="s">
        <v>1999</v>
      </c>
    </row>
    <row r="167" spans="2:8" ht="30" hidden="1" customHeight="1">
      <c r="B167" s="114" t="s">
        <v>1890</v>
      </c>
      <c r="C167" s="129" t="s">
        <v>1891</v>
      </c>
      <c r="D167" s="114">
        <v>32.700000000000003</v>
      </c>
      <c r="E167" s="129" t="s">
        <v>228</v>
      </c>
      <c r="F167" s="129" t="s">
        <v>1892</v>
      </c>
      <c r="G167" s="132">
        <v>1440</v>
      </c>
      <c r="H167" s="114" t="s">
        <v>2000</v>
      </c>
    </row>
    <row r="168" spans="2:8" ht="30" hidden="1" customHeight="1">
      <c r="B168" s="114" t="s">
        <v>1890</v>
      </c>
      <c r="C168" s="129" t="s">
        <v>1891</v>
      </c>
      <c r="D168" s="114">
        <v>36.200000000000003</v>
      </c>
      <c r="E168" s="129" t="s">
        <v>228</v>
      </c>
      <c r="F168" s="129" t="s">
        <v>1892</v>
      </c>
      <c r="G168" s="132">
        <v>1440</v>
      </c>
      <c r="H168" s="114" t="s">
        <v>2001</v>
      </c>
    </row>
    <row r="169" spans="2:8" ht="30" hidden="1" customHeight="1">
      <c r="B169" s="114" t="s">
        <v>1890</v>
      </c>
      <c r="C169" s="129" t="s">
        <v>1891</v>
      </c>
      <c r="D169" s="114">
        <v>67.3</v>
      </c>
      <c r="E169" s="129" t="s">
        <v>228</v>
      </c>
      <c r="F169" s="129" t="s">
        <v>1892</v>
      </c>
      <c r="G169" s="132">
        <v>1440</v>
      </c>
      <c r="H169" s="114" t="s">
        <v>2002</v>
      </c>
    </row>
    <row r="170" spans="2:8" ht="30" hidden="1" customHeight="1">
      <c r="B170" s="114" t="s">
        <v>1890</v>
      </c>
      <c r="C170" s="129" t="s">
        <v>1891</v>
      </c>
      <c r="D170" s="114">
        <v>16.5</v>
      </c>
      <c r="E170" s="129" t="s">
        <v>228</v>
      </c>
      <c r="F170" s="129" t="s">
        <v>1892</v>
      </c>
      <c r="G170" s="132">
        <v>1440</v>
      </c>
      <c r="H170" s="114" t="s">
        <v>2003</v>
      </c>
    </row>
    <row r="171" spans="2:8" ht="30" hidden="1" customHeight="1">
      <c r="B171" s="114" t="s">
        <v>1890</v>
      </c>
      <c r="C171" s="129" t="s">
        <v>1891</v>
      </c>
      <c r="D171" s="114">
        <v>84.2</v>
      </c>
      <c r="E171" s="129" t="s">
        <v>228</v>
      </c>
      <c r="F171" s="129" t="s">
        <v>1892</v>
      </c>
      <c r="G171" s="132">
        <v>1440</v>
      </c>
      <c r="H171" s="114" t="s">
        <v>2004</v>
      </c>
    </row>
    <row r="172" spans="2:8" ht="30" hidden="1" customHeight="1">
      <c r="B172" s="114" t="s">
        <v>1893</v>
      </c>
      <c r="C172" s="129" t="s">
        <v>1891</v>
      </c>
      <c r="D172" s="114">
        <v>7.17</v>
      </c>
      <c r="E172" s="129" t="s">
        <v>228</v>
      </c>
      <c r="F172" s="129" t="s">
        <v>1894</v>
      </c>
      <c r="G172" s="132">
        <v>50</v>
      </c>
      <c r="H172" s="114" t="s">
        <v>2005</v>
      </c>
    </row>
    <row r="173" spans="2:8" ht="30" hidden="1" customHeight="1">
      <c r="B173" s="114" t="s">
        <v>1900</v>
      </c>
      <c r="C173" s="129" t="s">
        <v>1891</v>
      </c>
      <c r="D173" s="114">
        <v>4.82</v>
      </c>
      <c r="E173" s="129" t="s">
        <v>228</v>
      </c>
      <c r="F173" s="114" t="s">
        <v>1901</v>
      </c>
      <c r="G173" s="132">
        <v>74</v>
      </c>
      <c r="H173" s="114" t="s">
        <v>2006</v>
      </c>
    </row>
    <row r="174" spans="2:8" ht="30" hidden="1" customHeight="1">
      <c r="B174" s="114" t="s">
        <v>1904</v>
      </c>
      <c r="C174" s="129" t="s">
        <v>1891</v>
      </c>
      <c r="D174" s="114">
        <v>5.63</v>
      </c>
      <c r="E174" s="129" t="s">
        <v>228</v>
      </c>
      <c r="F174" s="129" t="s">
        <v>1905</v>
      </c>
      <c r="G174" s="132">
        <v>839</v>
      </c>
      <c r="H174" s="114" t="s">
        <v>2007</v>
      </c>
    </row>
    <row r="175" spans="2:8" ht="30" hidden="1" customHeight="1">
      <c r="B175" s="114" t="s">
        <v>1890</v>
      </c>
      <c r="C175" s="129" t="s">
        <v>1891</v>
      </c>
      <c r="D175" s="114">
        <v>1.82</v>
      </c>
      <c r="E175" s="129" t="s">
        <v>228</v>
      </c>
      <c r="F175" s="129" t="s">
        <v>1892</v>
      </c>
      <c r="G175" s="132">
        <v>1440</v>
      </c>
      <c r="H175" s="114" t="s">
        <v>2008</v>
      </c>
    </row>
    <row r="176" spans="2:8" ht="30" hidden="1" customHeight="1">
      <c r="B176" s="114" t="s">
        <v>1971</v>
      </c>
      <c r="C176" s="129" t="s">
        <v>1891</v>
      </c>
      <c r="D176" s="114">
        <v>34.64</v>
      </c>
      <c r="E176" s="129" t="s">
        <v>228</v>
      </c>
      <c r="F176" s="129" t="s">
        <v>1972</v>
      </c>
      <c r="G176" s="132">
        <v>216</v>
      </c>
      <c r="H176" s="114" t="s">
        <v>2009</v>
      </c>
    </row>
    <row r="177" spans="2:8" ht="30" hidden="1" customHeight="1">
      <c r="B177" s="114" t="s">
        <v>1890</v>
      </c>
      <c r="C177" s="129" t="s">
        <v>1891</v>
      </c>
      <c r="D177" s="114">
        <v>100.4</v>
      </c>
      <c r="E177" s="129" t="s">
        <v>228</v>
      </c>
      <c r="F177" s="129" t="s">
        <v>1892</v>
      </c>
      <c r="G177" s="132">
        <v>1440</v>
      </c>
      <c r="H177" s="114" t="s">
        <v>2010</v>
      </c>
    </row>
    <row r="178" spans="2:8" ht="30" hidden="1" customHeight="1">
      <c r="B178" s="114" t="s">
        <v>2011</v>
      </c>
      <c r="C178" s="129" t="s">
        <v>1891</v>
      </c>
      <c r="D178" s="114">
        <v>517.9</v>
      </c>
      <c r="E178" s="129" t="s">
        <v>228</v>
      </c>
      <c r="F178" s="129" t="s">
        <v>1892</v>
      </c>
      <c r="G178" s="132">
        <v>1440</v>
      </c>
      <c r="H178" s="114" t="s">
        <v>2012</v>
      </c>
    </row>
    <row r="179" spans="2:8" ht="30" hidden="1" customHeight="1">
      <c r="B179" s="114" t="s">
        <v>1890</v>
      </c>
      <c r="C179" s="129" t="s">
        <v>1891</v>
      </c>
      <c r="D179" s="114">
        <v>16.8</v>
      </c>
      <c r="E179" s="129" t="s">
        <v>228</v>
      </c>
      <c r="F179" s="129" t="s">
        <v>1892</v>
      </c>
      <c r="G179" s="132">
        <v>1440</v>
      </c>
      <c r="H179" s="114" t="s">
        <v>2013</v>
      </c>
    </row>
    <row r="180" spans="2:8" ht="30" hidden="1" customHeight="1">
      <c r="B180" s="114" t="s">
        <v>1895</v>
      </c>
      <c r="C180" s="129" t="s">
        <v>1891</v>
      </c>
      <c r="D180" s="114">
        <v>10.35</v>
      </c>
      <c r="E180" s="129" t="s">
        <v>228</v>
      </c>
      <c r="F180" s="129" t="s">
        <v>1896</v>
      </c>
      <c r="G180" s="132">
        <v>88</v>
      </c>
      <c r="H180" s="114" t="s">
        <v>2014</v>
      </c>
    </row>
    <row r="181" spans="2:8" ht="30" hidden="1" customHeight="1">
      <c r="B181" s="114" t="s">
        <v>2011</v>
      </c>
      <c r="C181" s="129" t="s">
        <v>1891</v>
      </c>
      <c r="D181" s="114">
        <v>173.5</v>
      </c>
      <c r="E181" s="129" t="s">
        <v>228</v>
      </c>
      <c r="F181" s="129" t="s">
        <v>1892</v>
      </c>
      <c r="G181" s="132">
        <v>1440</v>
      </c>
      <c r="H181" s="114" t="s">
        <v>2015</v>
      </c>
    </row>
    <row r="182" spans="2:8" ht="30" hidden="1" customHeight="1">
      <c r="B182" s="114" t="s">
        <v>1890</v>
      </c>
      <c r="C182" s="129" t="s">
        <v>1891</v>
      </c>
      <c r="D182" s="114">
        <v>107.44</v>
      </c>
      <c r="E182" s="129" t="s">
        <v>228</v>
      </c>
      <c r="F182" s="129" t="s">
        <v>1892</v>
      </c>
      <c r="G182" s="132">
        <v>1440</v>
      </c>
      <c r="H182" s="114" t="s">
        <v>2016</v>
      </c>
    </row>
    <row r="183" spans="2:8" ht="30" hidden="1" customHeight="1">
      <c r="B183" s="114" t="s">
        <v>1893</v>
      </c>
      <c r="C183" s="129" t="s">
        <v>1891</v>
      </c>
      <c r="D183" s="114">
        <v>13.06</v>
      </c>
      <c r="E183" s="129" t="s">
        <v>228</v>
      </c>
      <c r="F183" s="129" t="s">
        <v>1894</v>
      </c>
      <c r="G183" s="132">
        <v>50</v>
      </c>
      <c r="H183" s="114" t="s">
        <v>2017</v>
      </c>
    </row>
    <row r="184" spans="2:8" ht="30" hidden="1" customHeight="1">
      <c r="B184" s="114" t="s">
        <v>1893</v>
      </c>
      <c r="C184" s="129" t="s">
        <v>1891</v>
      </c>
      <c r="D184" s="114">
        <v>12.69</v>
      </c>
      <c r="E184" s="129" t="s">
        <v>228</v>
      </c>
      <c r="F184" s="129" t="s">
        <v>1894</v>
      </c>
      <c r="G184" s="132">
        <v>50</v>
      </c>
      <c r="H184" s="114" t="s">
        <v>2018</v>
      </c>
    </row>
    <row r="185" spans="2:8" ht="30" hidden="1" customHeight="1">
      <c r="B185" s="114" t="s">
        <v>1904</v>
      </c>
      <c r="C185" s="129" t="s">
        <v>1891</v>
      </c>
      <c r="D185" s="114">
        <v>5.0599999999999996</v>
      </c>
      <c r="E185" s="129" t="s">
        <v>228</v>
      </c>
      <c r="F185" s="129" t="s">
        <v>1905</v>
      </c>
      <c r="G185" s="132">
        <v>839</v>
      </c>
      <c r="H185" s="114" t="s">
        <v>2019</v>
      </c>
    </row>
    <row r="186" spans="2:8" ht="30" hidden="1" customHeight="1">
      <c r="B186" s="114" t="s">
        <v>2011</v>
      </c>
      <c r="C186" s="129" t="s">
        <v>1891</v>
      </c>
      <c r="D186" s="114">
        <v>160.69999999999999</v>
      </c>
      <c r="E186" s="129" t="s">
        <v>228</v>
      </c>
      <c r="F186" s="129" t="s">
        <v>1892</v>
      </c>
      <c r="G186" s="132">
        <v>1440</v>
      </c>
      <c r="H186" s="114" t="s">
        <v>2020</v>
      </c>
    </row>
    <row r="187" spans="2:8" ht="30" hidden="1" customHeight="1">
      <c r="B187" s="114" t="s">
        <v>1900</v>
      </c>
      <c r="C187" s="129" t="s">
        <v>1891</v>
      </c>
      <c r="D187" s="114">
        <v>9.08</v>
      </c>
      <c r="E187" s="129" t="s">
        <v>228</v>
      </c>
      <c r="F187" s="114" t="s">
        <v>1901</v>
      </c>
      <c r="G187" s="132">
        <v>74</v>
      </c>
      <c r="H187" s="114" t="s">
        <v>2021</v>
      </c>
    </row>
    <row r="188" spans="2:8" ht="30" hidden="1" customHeight="1">
      <c r="B188" s="114" t="s">
        <v>1971</v>
      </c>
      <c r="C188" s="129" t="s">
        <v>1891</v>
      </c>
      <c r="D188" s="114">
        <v>42.96</v>
      </c>
      <c r="E188" s="129" t="s">
        <v>228</v>
      </c>
      <c r="F188" s="129" t="s">
        <v>1972</v>
      </c>
      <c r="G188" s="132">
        <v>216</v>
      </c>
      <c r="H188" s="114" t="s">
        <v>2022</v>
      </c>
    </row>
    <row r="189" spans="2:8" ht="30" hidden="1" customHeight="1">
      <c r="B189" s="114" t="s">
        <v>1893</v>
      </c>
      <c r="C189" s="129" t="s">
        <v>1891</v>
      </c>
      <c r="D189" s="114">
        <v>26.26</v>
      </c>
      <c r="E189" s="129" t="s">
        <v>228</v>
      </c>
      <c r="F189" s="129" t="s">
        <v>1894</v>
      </c>
      <c r="G189" s="132">
        <v>50</v>
      </c>
      <c r="H189" s="114" t="s">
        <v>2023</v>
      </c>
    </row>
    <row r="190" spans="2:8" ht="30" hidden="1" customHeight="1">
      <c r="B190" s="114" t="s">
        <v>1890</v>
      </c>
      <c r="C190" s="129" t="s">
        <v>1891</v>
      </c>
      <c r="D190" s="114">
        <v>82.5</v>
      </c>
      <c r="E190" s="129" t="s">
        <v>228</v>
      </c>
      <c r="F190" s="129" t="s">
        <v>1892</v>
      </c>
      <c r="G190" s="132">
        <v>1440</v>
      </c>
      <c r="H190" s="114" t="s">
        <v>2024</v>
      </c>
    </row>
    <row r="191" spans="2:8" ht="30" hidden="1" customHeight="1">
      <c r="B191" s="114" t="s">
        <v>2011</v>
      </c>
      <c r="C191" s="129" t="s">
        <v>1891</v>
      </c>
      <c r="D191" s="114">
        <v>71.67</v>
      </c>
      <c r="E191" s="129" t="s">
        <v>228</v>
      </c>
      <c r="F191" s="129" t="s">
        <v>1892</v>
      </c>
      <c r="G191" s="132">
        <v>1440</v>
      </c>
      <c r="H191" s="114" t="s">
        <v>2025</v>
      </c>
    </row>
    <row r="192" spans="2:8" ht="30" hidden="1" customHeight="1">
      <c r="B192" s="114" t="s">
        <v>2026</v>
      </c>
      <c r="C192" s="129" t="s">
        <v>1891</v>
      </c>
      <c r="D192" s="114">
        <v>0.95</v>
      </c>
      <c r="E192" s="129" t="s">
        <v>228</v>
      </c>
      <c r="F192" s="114" t="s">
        <v>2027</v>
      </c>
      <c r="G192" s="132">
        <v>150</v>
      </c>
      <c r="H192" s="114" t="s">
        <v>2028</v>
      </c>
    </row>
    <row r="193" spans="2:8" ht="30" hidden="1" customHeight="1">
      <c r="B193" s="114" t="s">
        <v>1904</v>
      </c>
      <c r="C193" s="129" t="s">
        <v>1891</v>
      </c>
      <c r="D193" s="114">
        <v>4.95</v>
      </c>
      <c r="E193" s="129" t="s">
        <v>228</v>
      </c>
      <c r="F193" s="129" t="s">
        <v>1905</v>
      </c>
      <c r="G193" s="132">
        <v>839</v>
      </c>
      <c r="H193" s="114" t="s">
        <v>2029</v>
      </c>
    </row>
    <row r="194" spans="2:8" ht="30" hidden="1" customHeight="1">
      <c r="B194" s="114" t="s">
        <v>1971</v>
      </c>
      <c r="C194" s="129" t="s">
        <v>1891</v>
      </c>
      <c r="D194" s="114">
        <v>27.12</v>
      </c>
      <c r="E194" s="129" t="s">
        <v>228</v>
      </c>
      <c r="F194" s="129" t="s">
        <v>1972</v>
      </c>
      <c r="G194" s="132">
        <v>216</v>
      </c>
      <c r="H194" s="114" t="s">
        <v>2030</v>
      </c>
    </row>
    <row r="195" spans="2:8" ht="30" hidden="1" customHeight="1">
      <c r="B195" s="114" t="s">
        <v>1900</v>
      </c>
      <c r="C195" s="129" t="s">
        <v>1891</v>
      </c>
      <c r="D195" s="114">
        <v>5.72</v>
      </c>
      <c r="E195" s="129" t="s">
        <v>228</v>
      </c>
      <c r="F195" s="114" t="s">
        <v>1901</v>
      </c>
      <c r="G195" s="132">
        <v>74</v>
      </c>
      <c r="H195" s="114" t="s">
        <v>2031</v>
      </c>
    </row>
    <row r="196" spans="2:8" ht="30" hidden="1" customHeight="1">
      <c r="B196" s="114" t="s">
        <v>2011</v>
      </c>
      <c r="C196" s="129" t="s">
        <v>1891</v>
      </c>
      <c r="D196" s="114">
        <v>14.33</v>
      </c>
      <c r="E196" s="129" t="s">
        <v>228</v>
      </c>
      <c r="F196" s="129" t="s">
        <v>1892</v>
      </c>
      <c r="G196" s="132">
        <v>1440</v>
      </c>
      <c r="H196" s="114" t="s">
        <v>2032</v>
      </c>
    </row>
    <row r="197" spans="2:8" ht="30" hidden="1" customHeight="1">
      <c r="B197" s="114" t="s">
        <v>1895</v>
      </c>
      <c r="C197" s="129" t="s">
        <v>1891</v>
      </c>
      <c r="D197" s="114">
        <v>8.4499999999999993</v>
      </c>
      <c r="E197" s="129" t="s">
        <v>228</v>
      </c>
      <c r="F197" s="129" t="s">
        <v>1896</v>
      </c>
      <c r="G197" s="132">
        <v>88</v>
      </c>
      <c r="H197" s="114" t="s">
        <v>2033</v>
      </c>
    </row>
    <row r="198" spans="2:8" ht="30" hidden="1" customHeight="1">
      <c r="B198" s="114" t="s">
        <v>1890</v>
      </c>
      <c r="C198" s="129" t="s">
        <v>1891</v>
      </c>
      <c r="D198" s="114">
        <v>94.8</v>
      </c>
      <c r="E198" s="129" t="s">
        <v>228</v>
      </c>
      <c r="F198" s="129" t="s">
        <v>1892</v>
      </c>
      <c r="G198" s="132">
        <v>1440</v>
      </c>
      <c r="H198" s="114" t="s">
        <v>2034</v>
      </c>
    </row>
    <row r="199" spans="2:8" ht="30" hidden="1" customHeight="1">
      <c r="B199" s="114" t="s">
        <v>1893</v>
      </c>
      <c r="C199" s="129" t="s">
        <v>1891</v>
      </c>
      <c r="D199" s="114">
        <v>0.99</v>
      </c>
      <c r="E199" s="129" t="s">
        <v>228</v>
      </c>
      <c r="F199" s="129" t="s">
        <v>1894</v>
      </c>
      <c r="G199" s="132">
        <v>50</v>
      </c>
      <c r="H199" s="114" t="s">
        <v>2035</v>
      </c>
    </row>
    <row r="200" spans="2:8" ht="30" hidden="1" customHeight="1">
      <c r="B200" s="114" t="s">
        <v>1904</v>
      </c>
      <c r="C200" s="129" t="s">
        <v>1891</v>
      </c>
      <c r="D200" s="114">
        <v>6.43</v>
      </c>
      <c r="E200" s="129" t="s">
        <v>228</v>
      </c>
      <c r="F200" s="129" t="s">
        <v>1905</v>
      </c>
      <c r="G200" s="132">
        <v>839</v>
      </c>
      <c r="H200" s="114" t="s">
        <v>2036</v>
      </c>
    </row>
    <row r="201" spans="2:8" ht="30" hidden="1" customHeight="1">
      <c r="B201" s="114" t="s">
        <v>1971</v>
      </c>
      <c r="C201" s="129" t="s">
        <v>1891</v>
      </c>
      <c r="D201" s="114">
        <v>52.47</v>
      </c>
      <c r="E201" s="129" t="s">
        <v>228</v>
      </c>
      <c r="F201" s="129" t="s">
        <v>1972</v>
      </c>
      <c r="G201" s="132">
        <v>216</v>
      </c>
      <c r="H201" s="114" t="s">
        <v>2037</v>
      </c>
    </row>
    <row r="202" spans="2:8" ht="30" hidden="1" customHeight="1">
      <c r="B202" s="114" t="s">
        <v>1900</v>
      </c>
      <c r="C202" s="129" t="s">
        <v>1891</v>
      </c>
      <c r="D202" s="114">
        <v>3.59</v>
      </c>
      <c r="E202" s="129" t="s">
        <v>228</v>
      </c>
      <c r="F202" s="114" t="s">
        <v>1901</v>
      </c>
      <c r="G202" s="132">
        <v>74</v>
      </c>
      <c r="H202" s="114" t="s">
        <v>2038</v>
      </c>
    </row>
    <row r="203" spans="2:8" ht="30" hidden="1" customHeight="1">
      <c r="B203" s="114" t="s">
        <v>1971</v>
      </c>
      <c r="C203" s="129" t="s">
        <v>1891</v>
      </c>
      <c r="D203" s="114">
        <v>3.1</v>
      </c>
      <c r="E203" s="129" t="s">
        <v>228</v>
      </c>
      <c r="F203" s="129" t="s">
        <v>1972</v>
      </c>
      <c r="G203" s="132">
        <v>216</v>
      </c>
      <c r="H203" s="114" t="s">
        <v>2039</v>
      </c>
    </row>
    <row r="204" spans="2:8" ht="30" hidden="1" customHeight="1">
      <c r="B204" s="114" t="s">
        <v>2011</v>
      </c>
      <c r="C204" s="129" t="s">
        <v>1891</v>
      </c>
      <c r="D204" s="114">
        <v>217.12</v>
      </c>
      <c r="E204" s="129" t="s">
        <v>228</v>
      </c>
      <c r="F204" s="129" t="s">
        <v>1892</v>
      </c>
      <c r="G204" s="132">
        <v>1440</v>
      </c>
      <c r="H204" s="114" t="s">
        <v>2040</v>
      </c>
    </row>
    <row r="205" spans="2:8" ht="30" hidden="1" customHeight="1">
      <c r="B205" s="114" t="s">
        <v>1890</v>
      </c>
      <c r="C205" s="129" t="s">
        <v>1891</v>
      </c>
      <c r="D205" s="114">
        <v>117.12</v>
      </c>
      <c r="E205" s="129" t="s">
        <v>228</v>
      </c>
      <c r="F205" s="129" t="s">
        <v>1892</v>
      </c>
      <c r="G205" s="132">
        <v>1440</v>
      </c>
      <c r="H205" s="114" t="s">
        <v>2041</v>
      </c>
    </row>
    <row r="206" spans="2:8" ht="30" hidden="1" customHeight="1">
      <c r="B206" s="114" t="s">
        <v>1900</v>
      </c>
      <c r="C206" s="129" t="s">
        <v>1891</v>
      </c>
      <c r="D206" s="114">
        <v>4.17</v>
      </c>
      <c r="E206" s="129" t="s">
        <v>228</v>
      </c>
      <c r="F206" s="114" t="s">
        <v>1901</v>
      </c>
      <c r="G206" s="132">
        <v>74</v>
      </c>
      <c r="H206" s="114" t="s">
        <v>2042</v>
      </c>
    </row>
    <row r="207" spans="2:8" ht="30" hidden="1" customHeight="1">
      <c r="B207" s="114" t="s">
        <v>1895</v>
      </c>
      <c r="C207" s="129" t="s">
        <v>1891</v>
      </c>
      <c r="D207" s="114">
        <v>5.18</v>
      </c>
      <c r="E207" s="129" t="s">
        <v>228</v>
      </c>
      <c r="F207" s="129" t="s">
        <v>1896</v>
      </c>
      <c r="G207" s="132">
        <v>88</v>
      </c>
      <c r="H207" s="114" t="s">
        <v>2043</v>
      </c>
    </row>
    <row r="208" spans="2:8" ht="30" hidden="1" customHeight="1">
      <c r="B208" s="114" t="s">
        <v>1904</v>
      </c>
      <c r="C208" s="129" t="s">
        <v>1891</v>
      </c>
      <c r="D208" s="114">
        <v>6.83</v>
      </c>
      <c r="E208" s="129" t="s">
        <v>228</v>
      </c>
      <c r="F208" s="129" t="s">
        <v>1905</v>
      </c>
      <c r="G208" s="132">
        <v>839</v>
      </c>
      <c r="H208" s="114" t="s">
        <v>2044</v>
      </c>
    </row>
    <row r="209" spans="2:8" ht="30" hidden="1" customHeight="1">
      <c r="B209" s="114" t="s">
        <v>1971</v>
      </c>
      <c r="C209" s="129" t="s">
        <v>1891</v>
      </c>
      <c r="D209" s="114">
        <v>70.62</v>
      </c>
      <c r="E209" s="129" t="s">
        <v>228</v>
      </c>
      <c r="F209" s="129" t="s">
        <v>1972</v>
      </c>
      <c r="G209" s="132">
        <v>216</v>
      </c>
      <c r="H209" s="114" t="s">
        <v>2045</v>
      </c>
    </row>
    <row r="210" spans="2:8" ht="30" hidden="1" customHeight="1">
      <c r="B210" s="114" t="s">
        <v>1893</v>
      </c>
      <c r="C210" s="129" t="s">
        <v>1891</v>
      </c>
      <c r="D210" s="114">
        <v>21.48</v>
      </c>
      <c r="E210" s="129" t="s">
        <v>228</v>
      </c>
      <c r="F210" s="129" t="s">
        <v>1894</v>
      </c>
      <c r="G210" s="132">
        <v>50</v>
      </c>
      <c r="H210" s="114" t="s">
        <v>2046</v>
      </c>
    </row>
    <row r="211" spans="2:8" ht="30" hidden="1" customHeight="1">
      <c r="B211" s="114" t="s">
        <v>2011</v>
      </c>
      <c r="C211" s="129" t="s">
        <v>1891</v>
      </c>
      <c r="D211" s="114">
        <v>762.6</v>
      </c>
      <c r="E211" s="129" t="s">
        <v>228</v>
      </c>
      <c r="F211" s="129" t="s">
        <v>1892</v>
      </c>
      <c r="G211" s="132">
        <v>1440</v>
      </c>
      <c r="H211" s="114" t="s">
        <v>2047</v>
      </c>
    </row>
    <row r="212" spans="2:8" ht="30" hidden="1" customHeight="1">
      <c r="B212" s="114" t="s">
        <v>1900</v>
      </c>
      <c r="C212" s="129" t="s">
        <v>1891</v>
      </c>
      <c r="D212" s="114">
        <v>13.77</v>
      </c>
      <c r="E212" s="129" t="s">
        <v>228</v>
      </c>
      <c r="F212" s="114" t="s">
        <v>1901</v>
      </c>
      <c r="G212" s="132">
        <v>74</v>
      </c>
      <c r="H212" s="114" t="s">
        <v>2048</v>
      </c>
    </row>
    <row r="213" spans="2:8" ht="30" hidden="1" customHeight="1">
      <c r="B213" s="114" t="s">
        <v>2011</v>
      </c>
      <c r="C213" s="129" t="s">
        <v>1891</v>
      </c>
      <c r="D213" s="114">
        <v>416.1</v>
      </c>
      <c r="E213" s="129" t="s">
        <v>228</v>
      </c>
      <c r="F213" s="129" t="s">
        <v>1892</v>
      </c>
      <c r="G213" s="132">
        <v>1440</v>
      </c>
      <c r="H213" s="114" t="s">
        <v>2049</v>
      </c>
    </row>
    <row r="214" spans="2:8" ht="30" hidden="1" customHeight="1">
      <c r="B214" s="114" t="s">
        <v>1971</v>
      </c>
      <c r="C214" s="129" t="s">
        <v>1891</v>
      </c>
      <c r="D214" s="114">
        <v>43.66</v>
      </c>
      <c r="E214" s="129" t="s">
        <v>228</v>
      </c>
      <c r="F214" s="129" t="s">
        <v>1972</v>
      </c>
      <c r="G214" s="132">
        <v>216</v>
      </c>
      <c r="H214" s="114" t="s">
        <v>2050</v>
      </c>
    </row>
    <row r="215" spans="2:8" ht="30" hidden="1" customHeight="1">
      <c r="B215" s="114" t="s">
        <v>1904</v>
      </c>
      <c r="C215" s="129" t="s">
        <v>1891</v>
      </c>
      <c r="D215" s="114">
        <v>14.54</v>
      </c>
      <c r="E215" s="129" t="s">
        <v>228</v>
      </c>
      <c r="F215" s="129" t="s">
        <v>1905</v>
      </c>
      <c r="G215" s="132">
        <v>839</v>
      </c>
      <c r="H215" s="114" t="s">
        <v>2051</v>
      </c>
    </row>
    <row r="216" spans="2:8" ht="30" hidden="1" customHeight="1">
      <c r="B216" s="114" t="s">
        <v>1900</v>
      </c>
      <c r="C216" s="129" t="s">
        <v>1891</v>
      </c>
      <c r="D216" s="114">
        <v>7.48</v>
      </c>
      <c r="E216" s="129" t="s">
        <v>228</v>
      </c>
      <c r="F216" s="114" t="s">
        <v>1901</v>
      </c>
      <c r="G216" s="132">
        <v>74</v>
      </c>
      <c r="H216" s="114" t="s">
        <v>2052</v>
      </c>
    </row>
    <row r="217" spans="2:8" ht="30" hidden="1" customHeight="1">
      <c r="B217" s="114" t="s">
        <v>2011</v>
      </c>
      <c r="C217" s="129" t="s">
        <v>1891</v>
      </c>
      <c r="D217" s="114">
        <v>357.7</v>
      </c>
      <c r="E217" s="129" t="s">
        <v>228</v>
      </c>
      <c r="F217" s="129" t="s">
        <v>1892</v>
      </c>
      <c r="G217" s="132">
        <v>1440</v>
      </c>
      <c r="H217" s="114" t="s">
        <v>2053</v>
      </c>
    </row>
    <row r="218" spans="2:8" ht="30" hidden="1" customHeight="1">
      <c r="B218" s="114" t="s">
        <v>1890</v>
      </c>
      <c r="C218" s="129" t="s">
        <v>1891</v>
      </c>
      <c r="D218" s="114">
        <v>97.49</v>
      </c>
      <c r="E218" s="129" t="s">
        <v>228</v>
      </c>
      <c r="F218" s="129" t="s">
        <v>1892</v>
      </c>
      <c r="G218" s="132">
        <v>1440</v>
      </c>
      <c r="H218" s="114" t="s">
        <v>2054</v>
      </c>
    </row>
    <row r="219" spans="2:8" ht="30" hidden="1" customHeight="1">
      <c r="B219" s="114" t="s">
        <v>1890</v>
      </c>
      <c r="C219" s="129" t="s">
        <v>1891</v>
      </c>
      <c r="D219" s="114">
        <v>87.7</v>
      </c>
      <c r="E219" s="129" t="s">
        <v>228</v>
      </c>
      <c r="F219" s="129" t="s">
        <v>1892</v>
      </c>
      <c r="G219" s="132">
        <v>1440</v>
      </c>
      <c r="H219" s="114" t="s">
        <v>2055</v>
      </c>
    </row>
    <row r="220" spans="2:8" ht="30" hidden="1" customHeight="1">
      <c r="B220" s="114" t="s">
        <v>1900</v>
      </c>
      <c r="C220" s="129" t="s">
        <v>1891</v>
      </c>
      <c r="D220" s="114">
        <v>8.34</v>
      </c>
      <c r="E220" s="129" t="s">
        <v>228</v>
      </c>
      <c r="F220" s="114" t="s">
        <v>1901</v>
      </c>
      <c r="G220" s="132">
        <v>74</v>
      </c>
      <c r="H220" s="114" t="s">
        <v>2056</v>
      </c>
    </row>
    <row r="221" spans="2:8" ht="30" hidden="1" customHeight="1">
      <c r="B221" s="114" t="s">
        <v>1971</v>
      </c>
      <c r="C221" s="129" t="s">
        <v>1891</v>
      </c>
      <c r="D221" s="114">
        <v>13.83</v>
      </c>
      <c r="E221" s="129" t="s">
        <v>228</v>
      </c>
      <c r="F221" s="129" t="s">
        <v>1972</v>
      </c>
      <c r="G221" s="132">
        <v>216</v>
      </c>
      <c r="H221" s="114" t="s">
        <v>2057</v>
      </c>
    </row>
    <row r="222" spans="2:8" ht="30" hidden="1" customHeight="1">
      <c r="B222" s="114" t="s">
        <v>2011</v>
      </c>
      <c r="C222" s="129" t="s">
        <v>1891</v>
      </c>
      <c r="D222" s="114">
        <v>102.7</v>
      </c>
      <c r="E222" s="129" t="s">
        <v>228</v>
      </c>
      <c r="F222" s="129" t="s">
        <v>1892</v>
      </c>
      <c r="G222" s="132">
        <v>1440</v>
      </c>
      <c r="H222" s="114" t="s">
        <v>2058</v>
      </c>
    </row>
    <row r="223" spans="2:8" ht="30" hidden="1" customHeight="1">
      <c r="B223" s="114" t="s">
        <v>1904</v>
      </c>
      <c r="C223" s="129" t="s">
        <v>1891</v>
      </c>
      <c r="D223" s="114">
        <v>10.78</v>
      </c>
      <c r="E223" s="129" t="s">
        <v>228</v>
      </c>
      <c r="F223" s="129" t="s">
        <v>1905</v>
      </c>
      <c r="G223" s="132">
        <v>839</v>
      </c>
      <c r="H223" s="114" t="s">
        <v>2059</v>
      </c>
    </row>
    <row r="224" spans="2:8" ht="30" hidden="1" customHeight="1">
      <c r="B224" s="114" t="s">
        <v>2011</v>
      </c>
      <c r="C224" s="129" t="s">
        <v>1891</v>
      </c>
      <c r="D224" s="114">
        <v>327.10000000000002</v>
      </c>
      <c r="E224" s="129" t="s">
        <v>228</v>
      </c>
      <c r="F224" s="129" t="s">
        <v>1892</v>
      </c>
      <c r="G224" s="132">
        <v>1440</v>
      </c>
      <c r="H224" s="114" t="s">
        <v>2060</v>
      </c>
    </row>
    <row r="225" spans="2:8" ht="30" hidden="1" customHeight="1">
      <c r="B225" s="114" t="s">
        <v>1890</v>
      </c>
      <c r="C225" s="129" t="s">
        <v>1891</v>
      </c>
      <c r="D225" s="114">
        <v>245.2</v>
      </c>
      <c r="E225" s="129" t="s">
        <v>228</v>
      </c>
      <c r="F225" s="129" t="s">
        <v>1892</v>
      </c>
      <c r="G225" s="132">
        <v>1440</v>
      </c>
      <c r="H225" s="114" t="s">
        <v>2061</v>
      </c>
    </row>
    <row r="226" spans="2:8" ht="30" hidden="1" customHeight="1">
      <c r="B226" s="114" t="s">
        <v>1890</v>
      </c>
      <c r="C226" s="129" t="s">
        <v>1891</v>
      </c>
      <c r="D226" s="114">
        <v>66.3</v>
      </c>
      <c r="E226" s="129" t="s">
        <v>228</v>
      </c>
      <c r="F226" s="129" t="s">
        <v>1892</v>
      </c>
      <c r="G226" s="132">
        <v>1440</v>
      </c>
      <c r="H226" s="114" t="s">
        <v>2062</v>
      </c>
    </row>
    <row r="227" spans="2:8" ht="30" hidden="1" customHeight="1">
      <c r="B227" s="114" t="s">
        <v>1890</v>
      </c>
      <c r="C227" s="129" t="s">
        <v>1891</v>
      </c>
      <c r="D227" s="114">
        <v>57</v>
      </c>
      <c r="E227" s="129" t="s">
        <v>228</v>
      </c>
      <c r="F227" s="129" t="s">
        <v>1892</v>
      </c>
      <c r="G227" s="132">
        <v>1440</v>
      </c>
      <c r="H227" s="114" t="s">
        <v>2063</v>
      </c>
    </row>
    <row r="228" spans="2:8" ht="30" hidden="1" customHeight="1">
      <c r="B228" s="114" t="s">
        <v>1895</v>
      </c>
      <c r="C228" s="129" t="s">
        <v>1891</v>
      </c>
      <c r="D228" s="114">
        <v>4.1100000000000003</v>
      </c>
      <c r="E228" s="129" t="s">
        <v>228</v>
      </c>
      <c r="F228" s="129" t="s">
        <v>1896</v>
      </c>
      <c r="G228" s="132">
        <v>88</v>
      </c>
      <c r="H228" s="114" t="s">
        <v>2064</v>
      </c>
    </row>
    <row r="229" spans="2:8" ht="30" hidden="1" customHeight="1">
      <c r="B229" s="114" t="s">
        <v>1900</v>
      </c>
      <c r="C229" s="129" t="s">
        <v>1891</v>
      </c>
      <c r="D229" s="114">
        <v>11.16</v>
      </c>
      <c r="E229" s="129" t="s">
        <v>228</v>
      </c>
      <c r="F229" s="114" t="s">
        <v>1901</v>
      </c>
      <c r="G229" s="132">
        <v>74</v>
      </c>
      <c r="H229" s="114" t="s">
        <v>2065</v>
      </c>
    </row>
    <row r="230" spans="2:8" ht="30" hidden="1" customHeight="1">
      <c r="B230" s="114" t="s">
        <v>2011</v>
      </c>
      <c r="C230" s="129" t="s">
        <v>1891</v>
      </c>
      <c r="D230" s="114">
        <v>291.7</v>
      </c>
      <c r="E230" s="129" t="s">
        <v>228</v>
      </c>
      <c r="F230" s="129" t="s">
        <v>1892</v>
      </c>
      <c r="G230" s="132">
        <v>1440</v>
      </c>
      <c r="H230" s="114" t="s">
        <v>2066</v>
      </c>
    </row>
    <row r="231" spans="2:8" ht="30" hidden="1" customHeight="1">
      <c r="B231" s="114" t="s">
        <v>2011</v>
      </c>
      <c r="C231" s="129" t="s">
        <v>1891</v>
      </c>
      <c r="D231" s="114">
        <v>267.5</v>
      </c>
      <c r="E231" s="129" t="s">
        <v>228</v>
      </c>
      <c r="F231" s="129" t="s">
        <v>1892</v>
      </c>
      <c r="G231" s="132">
        <v>1440</v>
      </c>
      <c r="H231" s="114" t="s">
        <v>2067</v>
      </c>
    </row>
    <row r="232" spans="2:8" ht="30" hidden="1" customHeight="1">
      <c r="B232" s="114" t="s">
        <v>1893</v>
      </c>
      <c r="C232" s="129" t="s">
        <v>1891</v>
      </c>
      <c r="D232" s="114">
        <v>26.74</v>
      </c>
      <c r="E232" s="129" t="s">
        <v>228</v>
      </c>
      <c r="F232" s="129" t="s">
        <v>1894</v>
      </c>
      <c r="G232" s="132">
        <v>50</v>
      </c>
      <c r="H232" s="114" t="s">
        <v>2068</v>
      </c>
    </row>
    <row r="233" spans="2:8" ht="30" hidden="1" customHeight="1">
      <c r="B233" s="114" t="s">
        <v>1971</v>
      </c>
      <c r="C233" s="129" t="s">
        <v>1891</v>
      </c>
      <c r="D233" s="114">
        <v>21.11</v>
      </c>
      <c r="E233" s="129" t="s">
        <v>228</v>
      </c>
      <c r="F233" s="129" t="s">
        <v>1972</v>
      </c>
      <c r="G233" s="132">
        <v>216</v>
      </c>
      <c r="H233" s="114" t="s">
        <v>2069</v>
      </c>
    </row>
    <row r="234" spans="2:8" ht="30" hidden="1" customHeight="1">
      <c r="B234" s="114" t="s">
        <v>1971</v>
      </c>
      <c r="C234" s="129" t="s">
        <v>1891</v>
      </c>
      <c r="D234" s="114">
        <v>4.72</v>
      </c>
      <c r="E234" s="129" t="s">
        <v>228</v>
      </c>
      <c r="F234" s="129" t="s">
        <v>1972</v>
      </c>
      <c r="G234" s="132">
        <v>216</v>
      </c>
      <c r="H234" s="114" t="s">
        <v>2070</v>
      </c>
    </row>
    <row r="235" spans="2:8" ht="30" hidden="1" customHeight="1">
      <c r="B235" s="114" t="s">
        <v>1900</v>
      </c>
      <c r="C235" s="129" t="s">
        <v>1891</v>
      </c>
      <c r="D235" s="114">
        <v>16.5</v>
      </c>
      <c r="E235" s="129" t="s">
        <v>228</v>
      </c>
      <c r="F235" s="114" t="s">
        <v>1901</v>
      </c>
      <c r="G235" s="132">
        <v>74</v>
      </c>
      <c r="H235" s="114" t="s">
        <v>2071</v>
      </c>
    </row>
    <row r="236" spans="2:8" ht="30" hidden="1" customHeight="1">
      <c r="B236" s="114" t="s">
        <v>2072</v>
      </c>
      <c r="C236" s="129" t="s">
        <v>1891</v>
      </c>
      <c r="D236" s="114">
        <v>3.49</v>
      </c>
      <c r="E236" s="129" t="s">
        <v>228</v>
      </c>
      <c r="F236" s="129" t="s">
        <v>2073</v>
      </c>
      <c r="G236" s="132">
        <v>58</v>
      </c>
      <c r="H236" s="114" t="s">
        <v>2074</v>
      </c>
    </row>
    <row r="237" spans="2:8" ht="30" hidden="1" customHeight="1">
      <c r="B237" s="114" t="s">
        <v>1895</v>
      </c>
      <c r="C237" s="129" t="s">
        <v>1891</v>
      </c>
      <c r="D237" s="114">
        <v>4.82</v>
      </c>
      <c r="E237" s="129" t="s">
        <v>228</v>
      </c>
      <c r="F237" s="129" t="s">
        <v>1896</v>
      </c>
      <c r="G237" s="132">
        <v>88</v>
      </c>
      <c r="H237" s="114" t="s">
        <v>2075</v>
      </c>
    </row>
    <row r="238" spans="2:8" ht="30" hidden="1" customHeight="1">
      <c r="B238" s="114" t="s">
        <v>1904</v>
      </c>
      <c r="C238" s="129" t="s">
        <v>1891</v>
      </c>
      <c r="D238" s="114">
        <v>6.44</v>
      </c>
      <c r="E238" s="129" t="s">
        <v>228</v>
      </c>
      <c r="F238" s="129" t="s">
        <v>1905</v>
      </c>
      <c r="G238" s="132">
        <v>839</v>
      </c>
      <c r="H238" s="114" t="s">
        <v>2076</v>
      </c>
    </row>
    <row r="239" spans="2:8" ht="30" hidden="1" customHeight="1">
      <c r="B239" s="114" t="s">
        <v>1900</v>
      </c>
      <c r="C239" s="129" t="s">
        <v>1891</v>
      </c>
      <c r="D239" s="114">
        <v>15.42</v>
      </c>
      <c r="E239" s="129" t="s">
        <v>228</v>
      </c>
      <c r="F239" s="114" t="s">
        <v>1901</v>
      </c>
      <c r="G239" s="132">
        <v>74</v>
      </c>
      <c r="H239" s="114" t="s">
        <v>2077</v>
      </c>
    </row>
    <row r="240" spans="2:8" ht="30" hidden="1" customHeight="1">
      <c r="B240" s="114" t="s">
        <v>2011</v>
      </c>
      <c r="C240" s="129" t="s">
        <v>1891</v>
      </c>
      <c r="D240" s="114">
        <v>442.1</v>
      </c>
      <c r="E240" s="129" t="s">
        <v>228</v>
      </c>
      <c r="F240" s="129" t="s">
        <v>1892</v>
      </c>
      <c r="G240" s="132">
        <v>1440</v>
      </c>
      <c r="H240" s="114" t="s">
        <v>2078</v>
      </c>
    </row>
    <row r="241" spans="2:8" ht="30" customHeight="1">
      <c r="B241" s="114" t="s">
        <v>1902</v>
      </c>
      <c r="C241" s="129" t="s">
        <v>1891</v>
      </c>
      <c r="D241" s="114">
        <v>2.52</v>
      </c>
      <c r="E241" s="129" t="s">
        <v>228</v>
      </c>
      <c r="F241" s="129" t="s">
        <v>1903</v>
      </c>
      <c r="G241" s="132">
        <v>126</v>
      </c>
      <c r="H241" s="114" t="s">
        <v>2079</v>
      </c>
    </row>
    <row r="242" spans="2:8" ht="30" hidden="1" customHeight="1">
      <c r="B242" s="114" t="s">
        <v>1895</v>
      </c>
      <c r="C242" s="129" t="s">
        <v>1891</v>
      </c>
      <c r="D242" s="114">
        <v>7.51</v>
      </c>
      <c r="E242" s="129" t="s">
        <v>228</v>
      </c>
      <c r="F242" s="129" t="s">
        <v>1896</v>
      </c>
      <c r="G242" s="132">
        <v>88</v>
      </c>
      <c r="H242" s="114" t="s">
        <v>2080</v>
      </c>
    </row>
    <row r="243" spans="2:8" ht="30" hidden="1" customHeight="1">
      <c r="B243" s="114" t="s">
        <v>1890</v>
      </c>
      <c r="C243" s="129" t="s">
        <v>1891</v>
      </c>
      <c r="D243" s="114">
        <v>84.2</v>
      </c>
      <c r="E243" s="129" t="s">
        <v>228</v>
      </c>
      <c r="F243" s="129" t="s">
        <v>1892</v>
      </c>
      <c r="G243" s="132">
        <v>1440</v>
      </c>
      <c r="H243" s="114" t="s">
        <v>2081</v>
      </c>
    </row>
    <row r="244" spans="2:8" ht="30" hidden="1" customHeight="1">
      <c r="B244" s="114" t="s">
        <v>1890</v>
      </c>
      <c r="C244" s="129" t="s">
        <v>1891</v>
      </c>
      <c r="D244" s="114">
        <v>2.58</v>
      </c>
      <c r="E244" s="129" t="s">
        <v>228</v>
      </c>
      <c r="F244" s="129" t="s">
        <v>1892</v>
      </c>
      <c r="G244" s="132">
        <v>1440</v>
      </c>
      <c r="H244" s="114" t="s">
        <v>2082</v>
      </c>
    </row>
    <row r="245" spans="2:8" ht="30" hidden="1" customHeight="1">
      <c r="B245" s="114" t="s">
        <v>2011</v>
      </c>
      <c r="C245" s="129" t="s">
        <v>1891</v>
      </c>
      <c r="D245" s="114">
        <v>431.7</v>
      </c>
      <c r="E245" s="129" t="s">
        <v>228</v>
      </c>
      <c r="F245" s="129" t="s">
        <v>1892</v>
      </c>
      <c r="G245" s="132">
        <v>1440</v>
      </c>
      <c r="H245" s="114" t="s">
        <v>2083</v>
      </c>
    </row>
    <row r="246" spans="2:8" ht="30" hidden="1" customHeight="1">
      <c r="B246" s="114" t="s">
        <v>1900</v>
      </c>
      <c r="C246" s="129" t="s">
        <v>1891</v>
      </c>
      <c r="D246" s="114">
        <v>20.13</v>
      </c>
      <c r="E246" s="129" t="s">
        <v>228</v>
      </c>
      <c r="F246" s="114" t="s">
        <v>1901</v>
      </c>
      <c r="G246" s="132">
        <v>74</v>
      </c>
      <c r="H246" s="114" t="s">
        <v>2084</v>
      </c>
    </row>
    <row r="247" spans="2:8" ht="30" hidden="1" customHeight="1">
      <c r="B247" s="114" t="s">
        <v>1971</v>
      </c>
      <c r="C247" s="129" t="s">
        <v>1891</v>
      </c>
      <c r="D247" s="114">
        <v>18.829999999999998</v>
      </c>
      <c r="E247" s="129" t="s">
        <v>228</v>
      </c>
      <c r="F247" s="129" t="s">
        <v>1972</v>
      </c>
      <c r="G247" s="132">
        <v>216</v>
      </c>
      <c r="H247" s="114" t="s">
        <v>2085</v>
      </c>
    </row>
    <row r="248" spans="2:8" ht="30" hidden="1" customHeight="1">
      <c r="B248" s="114" t="s">
        <v>1893</v>
      </c>
      <c r="C248" s="129" t="s">
        <v>1891</v>
      </c>
      <c r="D248" s="114">
        <v>8.11</v>
      </c>
      <c r="E248" s="129" t="s">
        <v>228</v>
      </c>
      <c r="F248" s="129" t="s">
        <v>1894</v>
      </c>
      <c r="G248" s="132">
        <v>50</v>
      </c>
      <c r="H248" s="114" t="s">
        <v>2086</v>
      </c>
    </row>
    <row r="249" spans="2:8" ht="30" hidden="1" customHeight="1">
      <c r="B249" s="114" t="s">
        <v>2011</v>
      </c>
      <c r="C249" s="129" t="s">
        <v>1891</v>
      </c>
      <c r="D249" s="114">
        <v>163</v>
      </c>
      <c r="E249" s="129" t="s">
        <v>228</v>
      </c>
      <c r="F249" s="129" t="s">
        <v>1892</v>
      </c>
      <c r="G249" s="132">
        <v>1440</v>
      </c>
      <c r="H249" s="114" t="s">
        <v>2087</v>
      </c>
    </row>
    <row r="250" spans="2:8" ht="30" hidden="1" customHeight="1">
      <c r="B250" s="114" t="s">
        <v>2011</v>
      </c>
      <c r="C250" s="129" t="s">
        <v>1891</v>
      </c>
      <c r="D250" s="114">
        <v>185.3</v>
      </c>
      <c r="E250" s="129" t="s">
        <v>228</v>
      </c>
      <c r="F250" s="129" t="s">
        <v>1892</v>
      </c>
      <c r="G250" s="132">
        <v>1440</v>
      </c>
      <c r="H250" s="114" t="s">
        <v>2088</v>
      </c>
    </row>
    <row r="251" spans="2:8" ht="30" hidden="1" customHeight="1">
      <c r="B251" s="114" t="s">
        <v>1900</v>
      </c>
      <c r="C251" s="129" t="s">
        <v>1891</v>
      </c>
      <c r="D251" s="114">
        <v>0</v>
      </c>
      <c r="E251" s="129" t="s">
        <v>228</v>
      </c>
      <c r="F251" s="114" t="s">
        <v>1901</v>
      </c>
      <c r="G251" s="132">
        <v>74</v>
      </c>
      <c r="H251" s="114" t="s">
        <v>2089</v>
      </c>
    </row>
    <row r="252" spans="2:8" ht="30" hidden="1" customHeight="1">
      <c r="B252" s="114" t="s">
        <v>2011</v>
      </c>
      <c r="C252" s="129" t="s">
        <v>1891</v>
      </c>
      <c r="D252" s="114">
        <v>201.8</v>
      </c>
      <c r="E252" s="129" t="s">
        <v>228</v>
      </c>
      <c r="F252" s="129" t="s">
        <v>1892</v>
      </c>
      <c r="G252" s="132">
        <v>1440</v>
      </c>
      <c r="H252" s="114" t="s">
        <v>2090</v>
      </c>
    </row>
    <row r="253" spans="2:8" ht="30" hidden="1" customHeight="1">
      <c r="B253" s="114" t="s">
        <v>1895</v>
      </c>
      <c r="C253" s="129" t="s">
        <v>1891</v>
      </c>
      <c r="D253" s="114">
        <v>8.2200000000000006</v>
      </c>
      <c r="E253" s="129" t="s">
        <v>228</v>
      </c>
      <c r="F253" s="129" t="s">
        <v>1896</v>
      </c>
      <c r="G253" s="132">
        <v>88</v>
      </c>
      <c r="H253" s="114" t="s">
        <v>2091</v>
      </c>
    </row>
    <row r="254" spans="2:8" ht="30" hidden="1" customHeight="1">
      <c r="B254" s="114" t="s">
        <v>2011</v>
      </c>
      <c r="C254" s="129" t="s">
        <v>1891</v>
      </c>
      <c r="D254" s="114">
        <v>390.1</v>
      </c>
      <c r="E254" s="129" t="s">
        <v>228</v>
      </c>
      <c r="F254" s="129" t="s">
        <v>1892</v>
      </c>
      <c r="G254" s="132">
        <v>1440</v>
      </c>
      <c r="H254" s="114" t="s">
        <v>2092</v>
      </c>
    </row>
    <row r="255" spans="2:8" ht="30" hidden="1" customHeight="1">
      <c r="B255" s="114" t="s">
        <v>1895</v>
      </c>
      <c r="C255" s="129" t="s">
        <v>1891</v>
      </c>
      <c r="D255" s="114">
        <v>5.38</v>
      </c>
      <c r="E255" s="129" t="s">
        <v>228</v>
      </c>
      <c r="F255" s="129" t="s">
        <v>1896</v>
      </c>
      <c r="G255" s="132">
        <v>88</v>
      </c>
      <c r="H255" s="114" t="s">
        <v>2093</v>
      </c>
    </row>
    <row r="256" spans="2:8" ht="30" customHeight="1">
      <c r="B256" s="114" t="s">
        <v>1902</v>
      </c>
      <c r="C256" s="129" t="s">
        <v>1891</v>
      </c>
      <c r="D256" s="114">
        <v>1.72</v>
      </c>
      <c r="E256" s="129" t="s">
        <v>228</v>
      </c>
      <c r="F256" s="129" t="s">
        <v>1903</v>
      </c>
      <c r="G256" s="132">
        <v>126</v>
      </c>
      <c r="H256" s="114" t="s">
        <v>2094</v>
      </c>
    </row>
    <row r="257" spans="2:8" ht="30" hidden="1" customHeight="1">
      <c r="B257" s="114" t="s">
        <v>1904</v>
      </c>
      <c r="C257" s="129" t="s">
        <v>1891</v>
      </c>
      <c r="D257" s="114">
        <v>13.09</v>
      </c>
      <c r="E257" s="129" t="s">
        <v>228</v>
      </c>
      <c r="F257" s="129" t="s">
        <v>1905</v>
      </c>
      <c r="G257" s="132">
        <v>839</v>
      </c>
      <c r="H257" s="114" t="s">
        <v>2095</v>
      </c>
    </row>
    <row r="258" spans="2:8" ht="30" hidden="1" customHeight="1">
      <c r="B258" s="114" t="s">
        <v>1890</v>
      </c>
      <c r="C258" s="129" t="s">
        <v>1891</v>
      </c>
      <c r="D258" s="114">
        <v>136.4</v>
      </c>
      <c r="E258" s="129" t="s">
        <v>228</v>
      </c>
      <c r="F258" s="129" t="s">
        <v>1892</v>
      </c>
      <c r="G258" s="132">
        <v>1440</v>
      </c>
      <c r="H258" s="114" t="s">
        <v>2096</v>
      </c>
    </row>
    <row r="259" spans="2:8" ht="30" hidden="1" customHeight="1">
      <c r="B259" s="114" t="s">
        <v>2011</v>
      </c>
      <c r="C259" s="129" t="s">
        <v>1891</v>
      </c>
      <c r="D259" s="114">
        <v>414.3</v>
      </c>
      <c r="E259" s="129" t="s">
        <v>228</v>
      </c>
      <c r="F259" s="129" t="s">
        <v>1892</v>
      </c>
      <c r="G259" s="132">
        <v>1440</v>
      </c>
      <c r="H259" s="114" t="s">
        <v>2097</v>
      </c>
    </row>
    <row r="260" spans="2:8" ht="30" hidden="1" customHeight="1">
      <c r="B260" s="114" t="s">
        <v>1890</v>
      </c>
      <c r="C260" s="129" t="s">
        <v>1891</v>
      </c>
      <c r="D260" s="114">
        <v>123.2</v>
      </c>
      <c r="E260" s="129" t="s">
        <v>228</v>
      </c>
      <c r="F260" s="129" t="s">
        <v>1892</v>
      </c>
      <c r="G260" s="132">
        <v>1440</v>
      </c>
      <c r="H260" s="114" t="s">
        <v>2098</v>
      </c>
    </row>
    <row r="261" spans="2:8" ht="30" hidden="1" customHeight="1">
      <c r="B261" s="114" t="s">
        <v>1895</v>
      </c>
      <c r="C261" s="129" t="s">
        <v>1891</v>
      </c>
      <c r="D261" s="114">
        <v>8.2200000000000006</v>
      </c>
      <c r="E261" s="129" t="s">
        <v>228</v>
      </c>
      <c r="F261" s="129" t="s">
        <v>1896</v>
      </c>
      <c r="G261" s="132">
        <v>88</v>
      </c>
      <c r="H261" s="114" t="s">
        <v>2099</v>
      </c>
    </row>
    <row r="262" spans="2:8" ht="30" hidden="1" customHeight="1">
      <c r="B262" s="114" t="s">
        <v>2011</v>
      </c>
      <c r="C262" s="129" t="s">
        <v>1891</v>
      </c>
      <c r="D262" s="114">
        <v>266.10000000000002</v>
      </c>
      <c r="E262" s="129" t="s">
        <v>228</v>
      </c>
      <c r="F262" s="129" t="s">
        <v>1892</v>
      </c>
      <c r="G262" s="132">
        <v>1440</v>
      </c>
      <c r="H262" s="114" t="s">
        <v>2100</v>
      </c>
    </row>
    <row r="263" spans="2:8" ht="30" hidden="1" customHeight="1">
      <c r="B263" s="114" t="s">
        <v>2011</v>
      </c>
      <c r="C263" s="129" t="s">
        <v>1891</v>
      </c>
      <c r="D263" s="114">
        <v>592.5</v>
      </c>
      <c r="E263" s="129" t="s">
        <v>228</v>
      </c>
      <c r="F263" s="129" t="s">
        <v>1892</v>
      </c>
      <c r="G263" s="132">
        <v>1440</v>
      </c>
      <c r="H263" s="114" t="s">
        <v>2101</v>
      </c>
    </row>
    <row r="264" spans="2:8" ht="30" hidden="1" customHeight="1">
      <c r="B264" s="114" t="s">
        <v>1890</v>
      </c>
      <c r="C264" s="129" t="s">
        <v>1891</v>
      </c>
      <c r="D264" s="114">
        <v>12.83</v>
      </c>
      <c r="E264" s="129" t="s">
        <v>228</v>
      </c>
      <c r="F264" s="129" t="s">
        <v>1892</v>
      </c>
      <c r="G264" s="132">
        <v>1440</v>
      </c>
      <c r="H264" s="114" t="s">
        <v>2102</v>
      </c>
    </row>
    <row r="265" spans="2:8" ht="30" hidden="1" customHeight="1">
      <c r="B265" s="114" t="s">
        <v>2011</v>
      </c>
      <c r="C265" s="129" t="s">
        <v>1891</v>
      </c>
      <c r="D265" s="114">
        <v>205.5</v>
      </c>
      <c r="E265" s="129" t="s">
        <v>228</v>
      </c>
      <c r="F265" s="129" t="s">
        <v>1892</v>
      </c>
      <c r="G265" s="132">
        <v>1440</v>
      </c>
      <c r="H265" s="114" t="s">
        <v>2103</v>
      </c>
    </row>
    <row r="266" spans="2:8" ht="30" hidden="1" customHeight="1">
      <c r="B266" s="114" t="s">
        <v>1890</v>
      </c>
      <c r="C266" s="129" t="s">
        <v>1891</v>
      </c>
      <c r="D266" s="114">
        <v>12.39</v>
      </c>
      <c r="E266" s="129" t="s">
        <v>228</v>
      </c>
      <c r="F266" s="129" t="s">
        <v>1892</v>
      </c>
      <c r="G266" s="132">
        <v>1440</v>
      </c>
      <c r="H266" s="114" t="s">
        <v>2104</v>
      </c>
    </row>
    <row r="267" spans="2:8" ht="30" hidden="1" customHeight="1">
      <c r="B267" s="114" t="s">
        <v>1971</v>
      </c>
      <c r="C267" s="129" t="s">
        <v>1891</v>
      </c>
      <c r="D267" s="114">
        <v>17.86</v>
      </c>
      <c r="E267" s="129" t="s">
        <v>228</v>
      </c>
      <c r="F267" s="129" t="s">
        <v>1972</v>
      </c>
      <c r="G267" s="132">
        <v>216</v>
      </c>
      <c r="H267" s="114" t="s">
        <v>2105</v>
      </c>
    </row>
    <row r="268" spans="2:8" ht="30" hidden="1" customHeight="1">
      <c r="B268" s="114" t="s">
        <v>2011</v>
      </c>
      <c r="C268" s="129" t="s">
        <v>1891</v>
      </c>
      <c r="D268" s="114">
        <v>161</v>
      </c>
      <c r="E268" s="129" t="s">
        <v>228</v>
      </c>
      <c r="F268" s="129" t="s">
        <v>1892</v>
      </c>
      <c r="G268" s="132">
        <v>1440</v>
      </c>
      <c r="H268" s="114" t="s">
        <v>2106</v>
      </c>
    </row>
    <row r="269" spans="2:8" ht="30" hidden="1" customHeight="1">
      <c r="B269" s="114" t="s">
        <v>1890</v>
      </c>
      <c r="C269" s="129" t="s">
        <v>1891</v>
      </c>
      <c r="D269" s="114">
        <v>56.6</v>
      </c>
      <c r="E269" s="129" t="s">
        <v>228</v>
      </c>
      <c r="F269" s="129" t="s">
        <v>1892</v>
      </c>
      <c r="G269" s="132">
        <v>1440</v>
      </c>
      <c r="H269" s="114" t="s">
        <v>2107</v>
      </c>
    </row>
    <row r="270" spans="2:8" ht="30" hidden="1" customHeight="1">
      <c r="B270" s="114" t="s">
        <v>2011</v>
      </c>
      <c r="C270" s="129" t="s">
        <v>1891</v>
      </c>
      <c r="D270" s="114">
        <v>157.5</v>
      </c>
      <c r="E270" s="129" t="s">
        <v>228</v>
      </c>
      <c r="F270" s="129" t="s">
        <v>1892</v>
      </c>
      <c r="G270" s="132">
        <v>1440</v>
      </c>
      <c r="H270" s="114" t="s">
        <v>2108</v>
      </c>
    </row>
    <row r="271" spans="2:8" ht="30" hidden="1" customHeight="1">
      <c r="B271" s="114" t="s">
        <v>2011</v>
      </c>
      <c r="C271" s="129" t="s">
        <v>1891</v>
      </c>
      <c r="D271" s="114">
        <v>32</v>
      </c>
      <c r="E271" s="129" t="s">
        <v>228</v>
      </c>
      <c r="F271" s="129" t="s">
        <v>1892</v>
      </c>
      <c r="G271" s="132">
        <v>1440</v>
      </c>
      <c r="H271" s="114" t="s">
        <v>2109</v>
      </c>
    </row>
    <row r="272" spans="2:8" ht="30" hidden="1" customHeight="1">
      <c r="B272" s="114" t="s">
        <v>2011</v>
      </c>
      <c r="C272" s="129" t="s">
        <v>1891</v>
      </c>
      <c r="D272" s="114">
        <v>270.8</v>
      </c>
      <c r="E272" s="129" t="s">
        <v>228</v>
      </c>
      <c r="F272" s="129" t="s">
        <v>1892</v>
      </c>
      <c r="G272" s="132">
        <v>1440</v>
      </c>
      <c r="H272" s="114" t="s">
        <v>2110</v>
      </c>
    </row>
    <row r="273" spans="2:8" ht="30" hidden="1" customHeight="1">
      <c r="B273" s="114" t="s">
        <v>1890</v>
      </c>
      <c r="C273" s="129" t="s">
        <v>1891</v>
      </c>
      <c r="D273" s="114">
        <v>48.6</v>
      </c>
      <c r="E273" s="129" t="s">
        <v>228</v>
      </c>
      <c r="F273" s="129" t="s">
        <v>1892</v>
      </c>
      <c r="G273" s="132">
        <v>1440</v>
      </c>
      <c r="H273" s="114" t="s">
        <v>2111</v>
      </c>
    </row>
    <row r="274" spans="2:8" ht="30" hidden="1" customHeight="1">
      <c r="B274" s="114" t="s">
        <v>2011</v>
      </c>
      <c r="C274" s="129" t="s">
        <v>1891</v>
      </c>
      <c r="D274" s="114">
        <v>72.900000000000006</v>
      </c>
      <c r="E274" s="129" t="s">
        <v>228</v>
      </c>
      <c r="F274" s="129" t="s">
        <v>1892</v>
      </c>
      <c r="G274" s="132">
        <v>1440</v>
      </c>
      <c r="H274" s="114" t="s">
        <v>2112</v>
      </c>
    </row>
    <row r="275" spans="2:8" ht="30" hidden="1" customHeight="1">
      <c r="B275" s="114" t="s">
        <v>1900</v>
      </c>
      <c r="C275" s="129" t="s">
        <v>1891</v>
      </c>
      <c r="D275" s="114">
        <v>18.989999999999998</v>
      </c>
      <c r="E275" s="129" t="s">
        <v>228</v>
      </c>
      <c r="F275" s="114" t="s">
        <v>1901</v>
      </c>
      <c r="G275" s="132">
        <v>74</v>
      </c>
      <c r="H275" s="114" t="s">
        <v>2113</v>
      </c>
    </row>
    <row r="276" spans="2:8" ht="30" hidden="1" customHeight="1">
      <c r="B276" s="114" t="s">
        <v>1900</v>
      </c>
      <c r="C276" s="129" t="s">
        <v>1891</v>
      </c>
      <c r="D276" s="114">
        <v>14.03</v>
      </c>
      <c r="E276" s="129" t="s">
        <v>228</v>
      </c>
      <c r="F276" s="114" t="s">
        <v>1901</v>
      </c>
      <c r="G276" s="132">
        <v>74</v>
      </c>
      <c r="H276" s="114" t="s">
        <v>2114</v>
      </c>
    </row>
    <row r="277" spans="2:8" ht="30" hidden="1" customHeight="1">
      <c r="B277" s="114" t="s">
        <v>1904</v>
      </c>
      <c r="C277" s="129" t="s">
        <v>1891</v>
      </c>
      <c r="D277" s="114">
        <v>12.48</v>
      </c>
      <c r="E277" s="129" t="s">
        <v>228</v>
      </c>
      <c r="F277" s="129" t="s">
        <v>1905</v>
      </c>
      <c r="G277" s="132">
        <v>839</v>
      </c>
      <c r="H277" s="114" t="s">
        <v>2115</v>
      </c>
    </row>
    <row r="278" spans="2:8" ht="30" hidden="1" customHeight="1">
      <c r="B278" s="114" t="s">
        <v>1890</v>
      </c>
      <c r="C278" s="129" t="s">
        <v>1891</v>
      </c>
      <c r="D278" s="114">
        <v>142.80000000000001</v>
      </c>
      <c r="E278" s="129" t="s">
        <v>228</v>
      </c>
      <c r="F278" s="129" t="s">
        <v>1892</v>
      </c>
      <c r="G278" s="132">
        <v>1440</v>
      </c>
      <c r="H278" s="114" t="s">
        <v>2116</v>
      </c>
    </row>
    <row r="279" spans="2:8" ht="30" hidden="1" customHeight="1">
      <c r="B279" s="114" t="s">
        <v>2011</v>
      </c>
      <c r="C279" s="129" t="s">
        <v>1891</v>
      </c>
      <c r="D279" s="114">
        <v>492</v>
      </c>
      <c r="E279" s="129" t="s">
        <v>228</v>
      </c>
      <c r="F279" s="129" t="s">
        <v>1892</v>
      </c>
      <c r="G279" s="132">
        <v>1440</v>
      </c>
      <c r="H279" s="114" t="s">
        <v>2117</v>
      </c>
    </row>
    <row r="280" spans="2:8" ht="30" hidden="1" customHeight="1">
      <c r="B280" s="114" t="s">
        <v>2011</v>
      </c>
      <c r="C280" s="129" t="s">
        <v>1891</v>
      </c>
      <c r="D280" s="114">
        <v>335.1</v>
      </c>
      <c r="E280" s="129" t="s">
        <v>228</v>
      </c>
      <c r="F280" s="129" t="s">
        <v>1892</v>
      </c>
      <c r="G280" s="132">
        <v>1440</v>
      </c>
      <c r="H280" s="114" t="s">
        <v>2118</v>
      </c>
    </row>
    <row r="281" spans="2:8" ht="30" customHeight="1">
      <c r="B281" s="114" t="s">
        <v>1902</v>
      </c>
      <c r="C281" s="129" t="s">
        <v>1891</v>
      </c>
      <c r="D281" s="114">
        <v>2.95</v>
      </c>
      <c r="E281" s="129" t="s">
        <v>228</v>
      </c>
      <c r="F281" s="129" t="s">
        <v>1903</v>
      </c>
      <c r="G281" s="132">
        <v>126</v>
      </c>
      <c r="H281" s="114" t="s">
        <v>2119</v>
      </c>
    </row>
    <row r="282" spans="2:8" ht="30" hidden="1" customHeight="1">
      <c r="B282" s="114" t="s">
        <v>1893</v>
      </c>
      <c r="C282" s="129" t="s">
        <v>1891</v>
      </c>
      <c r="D282" s="114">
        <v>6.94</v>
      </c>
      <c r="E282" s="129" t="s">
        <v>228</v>
      </c>
      <c r="F282" s="129" t="s">
        <v>1894</v>
      </c>
      <c r="G282" s="132">
        <v>50</v>
      </c>
      <c r="H282" s="114" t="s">
        <v>2120</v>
      </c>
    </row>
    <row r="283" spans="2:8" ht="30" hidden="1" customHeight="1">
      <c r="B283" s="114" t="s">
        <v>1900</v>
      </c>
      <c r="C283" s="129" t="s">
        <v>1891</v>
      </c>
      <c r="D283" s="114">
        <v>28.89</v>
      </c>
      <c r="E283" s="129" t="s">
        <v>228</v>
      </c>
      <c r="F283" s="114" t="s">
        <v>1901</v>
      </c>
      <c r="G283" s="132">
        <v>74</v>
      </c>
      <c r="H283" s="114" t="s">
        <v>2121</v>
      </c>
    </row>
    <row r="284" spans="2:8" ht="30" hidden="1" customHeight="1">
      <c r="B284" s="114" t="s">
        <v>1890</v>
      </c>
      <c r="C284" s="129" t="s">
        <v>1891</v>
      </c>
      <c r="D284" s="114">
        <v>116.2</v>
      </c>
      <c r="E284" s="129" t="s">
        <v>228</v>
      </c>
      <c r="F284" s="129" t="s">
        <v>1892</v>
      </c>
      <c r="G284" s="132">
        <v>1440</v>
      </c>
      <c r="H284" s="114" t="s">
        <v>2122</v>
      </c>
    </row>
    <row r="285" spans="2:8" ht="30" hidden="1" customHeight="1">
      <c r="B285" s="114" t="s">
        <v>1890</v>
      </c>
      <c r="C285" s="129" t="s">
        <v>1891</v>
      </c>
      <c r="D285" s="114">
        <v>91.5</v>
      </c>
      <c r="E285" s="129" t="s">
        <v>228</v>
      </c>
      <c r="F285" s="129" t="s">
        <v>1892</v>
      </c>
      <c r="G285" s="132">
        <v>1440</v>
      </c>
      <c r="H285" s="114" t="s">
        <v>2123</v>
      </c>
    </row>
    <row r="286" spans="2:8" ht="30" hidden="1" customHeight="1">
      <c r="B286" s="114" t="s">
        <v>1893</v>
      </c>
      <c r="C286" s="129" t="s">
        <v>1891</v>
      </c>
      <c r="D286" s="114">
        <v>34.770000000000003</v>
      </c>
      <c r="E286" s="129" t="s">
        <v>228</v>
      </c>
      <c r="F286" s="129" t="s">
        <v>1894</v>
      </c>
      <c r="G286" s="132">
        <v>50</v>
      </c>
      <c r="H286" s="114" t="s">
        <v>2124</v>
      </c>
    </row>
    <row r="287" spans="2:8" ht="30" hidden="1" customHeight="1">
      <c r="B287" s="114" t="s">
        <v>2011</v>
      </c>
      <c r="C287" s="129" t="s">
        <v>1891</v>
      </c>
      <c r="D287" s="114">
        <v>304.7</v>
      </c>
      <c r="E287" s="129" t="s">
        <v>228</v>
      </c>
      <c r="F287" s="129" t="s">
        <v>1892</v>
      </c>
      <c r="G287" s="132">
        <v>1440</v>
      </c>
      <c r="H287" s="114" t="s">
        <v>2125</v>
      </c>
    </row>
    <row r="288" spans="2:8" ht="30" hidden="1" customHeight="1">
      <c r="B288" s="114" t="s">
        <v>2011</v>
      </c>
      <c r="C288" s="129" t="s">
        <v>1891</v>
      </c>
      <c r="D288" s="114">
        <v>400.1</v>
      </c>
      <c r="E288" s="129" t="s">
        <v>228</v>
      </c>
      <c r="F288" s="129" t="s">
        <v>1892</v>
      </c>
      <c r="G288" s="132">
        <v>1440</v>
      </c>
      <c r="H288" s="114" t="s">
        <v>2126</v>
      </c>
    </row>
    <row r="289" spans="2:8" ht="30" hidden="1" customHeight="1">
      <c r="B289" s="114" t="s">
        <v>2011</v>
      </c>
      <c r="C289" s="129" t="s">
        <v>1891</v>
      </c>
      <c r="D289" s="114">
        <v>141</v>
      </c>
      <c r="E289" s="129" t="s">
        <v>228</v>
      </c>
      <c r="F289" s="129" t="s">
        <v>1892</v>
      </c>
      <c r="G289" s="132">
        <v>1440</v>
      </c>
      <c r="H289" s="114" t="s">
        <v>2127</v>
      </c>
    </row>
    <row r="290" spans="2:8" ht="30" hidden="1" customHeight="1">
      <c r="B290" s="114" t="s">
        <v>1895</v>
      </c>
      <c r="C290" s="129" t="s">
        <v>1891</v>
      </c>
      <c r="D290" s="114">
        <v>4.1100000000000003</v>
      </c>
      <c r="E290" s="129" t="s">
        <v>228</v>
      </c>
      <c r="F290" s="129" t="s">
        <v>1896</v>
      </c>
      <c r="G290" s="132">
        <v>88</v>
      </c>
      <c r="H290" s="114" t="s">
        <v>2128</v>
      </c>
    </row>
    <row r="291" spans="2:8" ht="30" hidden="1" customHeight="1">
      <c r="B291" s="114" t="s">
        <v>1890</v>
      </c>
      <c r="C291" s="129" t="s">
        <v>1891</v>
      </c>
      <c r="D291" s="114">
        <v>36</v>
      </c>
      <c r="E291" s="129" t="s">
        <v>228</v>
      </c>
      <c r="F291" s="129" t="s">
        <v>1892</v>
      </c>
      <c r="G291" s="132">
        <v>1440</v>
      </c>
      <c r="H291" s="114" t="s">
        <v>2129</v>
      </c>
    </row>
    <row r="292" spans="2:8" ht="30" hidden="1" customHeight="1">
      <c r="B292" s="114" t="s">
        <v>1904</v>
      </c>
      <c r="C292" s="129" t="s">
        <v>1891</v>
      </c>
      <c r="D292" s="114">
        <v>4.55</v>
      </c>
      <c r="E292" s="129" t="s">
        <v>228</v>
      </c>
      <c r="F292" s="129" t="s">
        <v>1905</v>
      </c>
      <c r="G292" s="132">
        <v>839</v>
      </c>
      <c r="H292" s="114" t="s">
        <v>2130</v>
      </c>
    </row>
    <row r="293" spans="2:8" ht="30" hidden="1" customHeight="1">
      <c r="B293" s="114" t="s">
        <v>1900</v>
      </c>
      <c r="C293" s="129" t="s">
        <v>1891</v>
      </c>
      <c r="D293" s="114">
        <v>38.03</v>
      </c>
      <c r="E293" s="129" t="s">
        <v>228</v>
      </c>
      <c r="F293" s="114" t="s">
        <v>1901</v>
      </c>
      <c r="G293" s="132">
        <v>74</v>
      </c>
      <c r="H293" s="114" t="s">
        <v>2131</v>
      </c>
    </row>
    <row r="294" spans="2:8" ht="30" hidden="1" customHeight="1">
      <c r="B294" s="114" t="s">
        <v>1895</v>
      </c>
      <c r="C294" s="129" t="s">
        <v>1891</v>
      </c>
      <c r="D294" s="114">
        <v>8.2200000000000006</v>
      </c>
      <c r="E294" s="129" t="s">
        <v>228</v>
      </c>
      <c r="F294" s="129" t="s">
        <v>1896</v>
      </c>
      <c r="G294" s="132">
        <v>88</v>
      </c>
      <c r="H294" s="114" t="s">
        <v>2132</v>
      </c>
    </row>
    <row r="295" spans="2:8" ht="30" hidden="1" customHeight="1">
      <c r="B295" s="114" t="s">
        <v>1890</v>
      </c>
      <c r="C295" s="129" t="s">
        <v>1891</v>
      </c>
      <c r="D295" s="114">
        <v>51.7</v>
      </c>
      <c r="E295" s="129" t="s">
        <v>228</v>
      </c>
      <c r="F295" s="129" t="s">
        <v>1892</v>
      </c>
      <c r="G295" s="132">
        <v>1440</v>
      </c>
      <c r="H295" s="114" t="s">
        <v>2133</v>
      </c>
    </row>
    <row r="296" spans="2:8" ht="30" hidden="1" customHeight="1">
      <c r="B296" s="114" t="s">
        <v>1890</v>
      </c>
      <c r="C296" s="129" t="s">
        <v>1891</v>
      </c>
      <c r="D296" s="114">
        <v>12.17</v>
      </c>
      <c r="E296" s="129" t="s">
        <v>228</v>
      </c>
      <c r="F296" s="129" t="s">
        <v>1892</v>
      </c>
      <c r="G296" s="132">
        <v>1440</v>
      </c>
      <c r="H296" s="114" t="s">
        <v>2134</v>
      </c>
    </row>
    <row r="297" spans="2:8" ht="30" hidden="1" customHeight="1">
      <c r="B297" s="114" t="s">
        <v>2026</v>
      </c>
      <c r="C297" s="129" t="s">
        <v>1891</v>
      </c>
      <c r="D297" s="114">
        <v>1.35</v>
      </c>
      <c r="E297" s="129" t="s">
        <v>228</v>
      </c>
      <c r="F297" s="114" t="s">
        <v>2027</v>
      </c>
      <c r="G297" s="132">
        <v>150</v>
      </c>
      <c r="H297" s="114" t="s">
        <v>2135</v>
      </c>
    </row>
    <row r="298" spans="2:8" ht="30" hidden="1" customHeight="1">
      <c r="B298" s="114" t="s">
        <v>2011</v>
      </c>
      <c r="C298" s="129" t="s">
        <v>1891</v>
      </c>
      <c r="D298" s="114">
        <v>204.5</v>
      </c>
      <c r="E298" s="129" t="s">
        <v>228</v>
      </c>
      <c r="F298" s="129" t="s">
        <v>1892</v>
      </c>
      <c r="G298" s="132">
        <v>1440</v>
      </c>
      <c r="H298" s="114" t="s">
        <v>2136</v>
      </c>
    </row>
    <row r="299" spans="2:8" ht="30" hidden="1" customHeight="1">
      <c r="B299" s="114" t="s">
        <v>1897</v>
      </c>
      <c r="C299" s="129" t="s">
        <v>1891</v>
      </c>
      <c r="D299" s="114">
        <v>5.54</v>
      </c>
      <c r="E299" s="129" t="s">
        <v>228</v>
      </c>
      <c r="F299" s="129" t="s">
        <v>1898</v>
      </c>
      <c r="G299" s="132">
        <v>319</v>
      </c>
      <c r="H299" s="114" t="s">
        <v>2137</v>
      </c>
    </row>
    <row r="300" spans="2:8" ht="30" hidden="1" customHeight="1">
      <c r="B300" s="114" t="s">
        <v>1890</v>
      </c>
      <c r="C300" s="129" t="s">
        <v>1891</v>
      </c>
      <c r="D300" s="114">
        <v>151.30000000000001</v>
      </c>
      <c r="E300" s="129" t="s">
        <v>228</v>
      </c>
      <c r="F300" s="129" t="s">
        <v>1892</v>
      </c>
      <c r="G300" s="132">
        <v>1440</v>
      </c>
      <c r="H300" s="114" t="s">
        <v>2138</v>
      </c>
    </row>
    <row r="301" spans="2:8" ht="30" hidden="1" customHeight="1">
      <c r="B301" s="114" t="s">
        <v>1893</v>
      </c>
      <c r="C301" s="129" t="s">
        <v>1891</v>
      </c>
      <c r="D301" s="114">
        <v>1.49</v>
      </c>
      <c r="E301" s="129" t="s">
        <v>228</v>
      </c>
      <c r="F301" s="129" t="s">
        <v>1894</v>
      </c>
      <c r="G301" s="132">
        <v>50</v>
      </c>
      <c r="H301" s="114" t="s">
        <v>2139</v>
      </c>
    </row>
    <row r="302" spans="2:8" ht="30" hidden="1" customHeight="1">
      <c r="B302" s="114" t="s">
        <v>2011</v>
      </c>
      <c r="C302" s="129" t="s">
        <v>1891</v>
      </c>
      <c r="D302" s="114">
        <v>155.80000000000001</v>
      </c>
      <c r="E302" s="129" t="s">
        <v>228</v>
      </c>
      <c r="F302" s="129" t="s">
        <v>1892</v>
      </c>
      <c r="G302" s="132">
        <v>1440</v>
      </c>
      <c r="H302" s="114" t="s">
        <v>2140</v>
      </c>
    </row>
    <row r="303" spans="2:8" ht="30" hidden="1" customHeight="1">
      <c r="B303" s="114" t="s">
        <v>1904</v>
      </c>
      <c r="C303" s="129" t="s">
        <v>1891</v>
      </c>
      <c r="D303" s="114">
        <v>3.39</v>
      </c>
      <c r="E303" s="129" t="s">
        <v>228</v>
      </c>
      <c r="F303" s="129" t="s">
        <v>1905</v>
      </c>
      <c r="G303" s="132">
        <v>839</v>
      </c>
      <c r="H303" s="114" t="s">
        <v>2141</v>
      </c>
    </row>
    <row r="304" spans="2:8" ht="30" hidden="1" customHeight="1">
      <c r="B304" s="114" t="s">
        <v>1893</v>
      </c>
      <c r="C304" s="129" t="s">
        <v>1891</v>
      </c>
      <c r="D304" s="114">
        <v>24.92</v>
      </c>
      <c r="E304" s="129" t="s">
        <v>228</v>
      </c>
      <c r="F304" s="129" t="s">
        <v>1894</v>
      </c>
      <c r="G304" s="132">
        <v>50</v>
      </c>
      <c r="H304" s="114" t="s">
        <v>2142</v>
      </c>
    </row>
    <row r="305" spans="2:8" ht="30" hidden="1" customHeight="1">
      <c r="B305" s="114" t="s">
        <v>2011</v>
      </c>
      <c r="C305" s="129" t="s">
        <v>1891</v>
      </c>
      <c r="D305" s="114">
        <v>97</v>
      </c>
      <c r="E305" s="129" t="s">
        <v>228</v>
      </c>
      <c r="F305" s="129" t="s">
        <v>1892</v>
      </c>
      <c r="G305" s="132">
        <v>1440</v>
      </c>
      <c r="H305" s="114" t="s">
        <v>2143</v>
      </c>
    </row>
    <row r="306" spans="2:8" ht="30" hidden="1" customHeight="1">
      <c r="B306" s="114" t="s">
        <v>1890</v>
      </c>
      <c r="C306" s="129" t="s">
        <v>1891</v>
      </c>
      <c r="D306" s="114">
        <v>82.5</v>
      </c>
      <c r="E306" s="129" t="s">
        <v>228</v>
      </c>
      <c r="F306" s="129" t="s">
        <v>1892</v>
      </c>
      <c r="G306" s="132">
        <v>1440</v>
      </c>
      <c r="H306" s="114" t="s">
        <v>2144</v>
      </c>
    </row>
    <row r="307" spans="2:8" ht="30" hidden="1" customHeight="1">
      <c r="B307" s="114" t="s">
        <v>1895</v>
      </c>
      <c r="C307" s="129" t="s">
        <v>1891</v>
      </c>
      <c r="D307" s="114">
        <v>3.75</v>
      </c>
      <c r="E307" s="129" t="s">
        <v>228</v>
      </c>
      <c r="F307" s="129" t="s">
        <v>1896</v>
      </c>
      <c r="G307" s="132">
        <v>88</v>
      </c>
      <c r="H307" s="114" t="s">
        <v>2145</v>
      </c>
    </row>
    <row r="308" spans="2:8" ht="30" hidden="1" customHeight="1">
      <c r="B308" s="114" t="s">
        <v>1897</v>
      </c>
      <c r="C308" s="129" t="s">
        <v>1891</v>
      </c>
      <c r="D308" s="114">
        <v>3.4</v>
      </c>
      <c r="E308" s="129" t="s">
        <v>228</v>
      </c>
      <c r="F308" s="129" t="s">
        <v>1898</v>
      </c>
      <c r="G308" s="132">
        <v>319</v>
      </c>
      <c r="H308" s="114" t="s">
        <v>2146</v>
      </c>
    </row>
    <row r="309" spans="2:8" ht="30" hidden="1" customHeight="1">
      <c r="B309" s="114" t="s">
        <v>1890</v>
      </c>
      <c r="C309" s="129" t="s">
        <v>1891</v>
      </c>
      <c r="D309" s="114">
        <v>66.3</v>
      </c>
      <c r="E309" s="129" t="s">
        <v>228</v>
      </c>
      <c r="F309" s="129" t="s">
        <v>1892</v>
      </c>
      <c r="G309" s="132">
        <v>1440</v>
      </c>
      <c r="H309" s="114" t="s">
        <v>2147</v>
      </c>
    </row>
    <row r="310" spans="2:8" ht="30" hidden="1" customHeight="1">
      <c r="B310" s="114" t="s">
        <v>2011</v>
      </c>
      <c r="C310" s="129" t="s">
        <v>1891</v>
      </c>
      <c r="D310" s="114">
        <v>135.80000000000001</v>
      </c>
      <c r="E310" s="129" t="s">
        <v>228</v>
      </c>
      <c r="F310" s="129" t="s">
        <v>1892</v>
      </c>
      <c r="G310" s="132">
        <v>1440</v>
      </c>
      <c r="H310" s="114" t="s">
        <v>2148</v>
      </c>
    </row>
    <row r="311" spans="2:8" ht="30" hidden="1" customHeight="1">
      <c r="B311" s="114" t="s">
        <v>2011</v>
      </c>
      <c r="C311" s="129" t="s">
        <v>1891</v>
      </c>
      <c r="D311" s="114">
        <v>216</v>
      </c>
      <c r="E311" s="129" t="s">
        <v>228</v>
      </c>
      <c r="F311" s="129" t="s">
        <v>1892</v>
      </c>
      <c r="G311" s="132">
        <v>1440</v>
      </c>
      <c r="H311" s="114" t="s">
        <v>2149</v>
      </c>
    </row>
    <row r="312" spans="2:8" ht="30" hidden="1" customHeight="1">
      <c r="B312" s="114" t="s">
        <v>1890</v>
      </c>
      <c r="C312" s="129" t="s">
        <v>1891</v>
      </c>
      <c r="D312" s="114">
        <v>66.5</v>
      </c>
      <c r="E312" s="129" t="s">
        <v>228</v>
      </c>
      <c r="F312" s="129" t="s">
        <v>1892</v>
      </c>
      <c r="G312" s="132">
        <v>1440</v>
      </c>
      <c r="H312" s="114" t="s">
        <v>2150</v>
      </c>
    </row>
    <row r="313" spans="2:8" ht="30" hidden="1" customHeight="1">
      <c r="B313" s="114" t="s">
        <v>2072</v>
      </c>
      <c r="C313" s="129" t="s">
        <v>1891</v>
      </c>
      <c r="D313" s="114">
        <v>4.13</v>
      </c>
      <c r="E313" s="129" t="s">
        <v>228</v>
      </c>
      <c r="F313" s="129" t="s">
        <v>2151</v>
      </c>
      <c r="G313" s="132">
        <v>59</v>
      </c>
      <c r="H313" s="114" t="s">
        <v>2152</v>
      </c>
    </row>
    <row r="314" spans="2:8" ht="30" hidden="1" customHeight="1">
      <c r="B314" s="114" t="s">
        <v>2011</v>
      </c>
      <c r="C314" s="129" t="s">
        <v>1891</v>
      </c>
      <c r="D314" s="114">
        <v>252.8</v>
      </c>
      <c r="E314" s="129" t="s">
        <v>228</v>
      </c>
      <c r="F314" s="129" t="s">
        <v>1892</v>
      </c>
      <c r="G314" s="132">
        <v>1440</v>
      </c>
      <c r="H314" s="114" t="s">
        <v>2153</v>
      </c>
    </row>
    <row r="315" spans="2:8" ht="30" hidden="1" customHeight="1">
      <c r="B315" s="114" t="s">
        <v>1890</v>
      </c>
      <c r="C315" s="129" t="s">
        <v>1891</v>
      </c>
      <c r="D315" s="114">
        <v>33.299999999999997</v>
      </c>
      <c r="E315" s="129" t="s">
        <v>228</v>
      </c>
      <c r="F315" s="129" t="s">
        <v>1892</v>
      </c>
      <c r="G315" s="132">
        <v>1440</v>
      </c>
      <c r="H315" s="114" t="s">
        <v>2154</v>
      </c>
    </row>
    <row r="316" spans="2:8" ht="30" hidden="1" customHeight="1">
      <c r="B316" s="114" t="s">
        <v>1893</v>
      </c>
      <c r="C316" s="129" t="s">
        <v>1891</v>
      </c>
      <c r="D316" s="114">
        <v>3.98</v>
      </c>
      <c r="E316" s="129" t="s">
        <v>228</v>
      </c>
      <c r="F316" s="129" t="s">
        <v>1894</v>
      </c>
      <c r="G316" s="132">
        <v>50</v>
      </c>
      <c r="H316" s="114" t="s">
        <v>2155</v>
      </c>
    </row>
    <row r="317" spans="2:8" ht="30" hidden="1" customHeight="1">
      <c r="B317" s="114" t="s">
        <v>1893</v>
      </c>
      <c r="C317" s="129" t="s">
        <v>1891</v>
      </c>
      <c r="D317" s="114">
        <v>10.51</v>
      </c>
      <c r="E317" s="129" t="s">
        <v>228</v>
      </c>
      <c r="F317" s="129" t="s">
        <v>1894</v>
      </c>
      <c r="G317" s="132">
        <v>50</v>
      </c>
      <c r="H317" s="114" t="s">
        <v>2156</v>
      </c>
    </row>
    <row r="318" spans="2:8" ht="30" hidden="1" customHeight="1">
      <c r="B318" s="114" t="s">
        <v>2011</v>
      </c>
      <c r="C318" s="129" t="s">
        <v>1891</v>
      </c>
      <c r="D318" s="114">
        <v>120.2</v>
      </c>
      <c r="E318" s="129" t="s">
        <v>228</v>
      </c>
      <c r="F318" s="129" t="s">
        <v>1892</v>
      </c>
      <c r="G318" s="132">
        <v>1440</v>
      </c>
      <c r="H318" s="114" t="s">
        <v>2157</v>
      </c>
    </row>
    <row r="319" spans="2:8" ht="30" hidden="1" customHeight="1">
      <c r="B319" s="114" t="s">
        <v>1904</v>
      </c>
      <c r="C319" s="129" t="s">
        <v>1891</v>
      </c>
      <c r="D319" s="114">
        <v>4.18</v>
      </c>
      <c r="E319" s="129" t="s">
        <v>228</v>
      </c>
      <c r="F319" s="129" t="s">
        <v>1905</v>
      </c>
      <c r="G319" s="132">
        <v>839</v>
      </c>
      <c r="H319" s="114" t="s">
        <v>2158</v>
      </c>
    </row>
    <row r="320" spans="2:8" ht="30" hidden="1" customHeight="1">
      <c r="B320" s="114" t="s">
        <v>1893</v>
      </c>
      <c r="C320" s="129" t="s">
        <v>1891</v>
      </c>
      <c r="D320" s="114">
        <v>2.37</v>
      </c>
      <c r="E320" s="129" t="s">
        <v>228</v>
      </c>
      <c r="F320" s="129" t="s">
        <v>1894</v>
      </c>
      <c r="G320" s="132">
        <v>50</v>
      </c>
      <c r="H320" s="114" t="s">
        <v>2159</v>
      </c>
    </row>
    <row r="321" spans="2:8" ht="30" hidden="1" customHeight="1">
      <c r="B321" s="114" t="s">
        <v>1900</v>
      </c>
      <c r="C321" s="129" t="s">
        <v>1891</v>
      </c>
      <c r="D321" s="114">
        <v>7.94</v>
      </c>
      <c r="E321" s="129" t="s">
        <v>228</v>
      </c>
      <c r="F321" s="114" t="s">
        <v>1901</v>
      </c>
      <c r="G321" s="132">
        <v>74</v>
      </c>
      <c r="H321" s="114" t="s">
        <v>2160</v>
      </c>
    </row>
    <row r="322" spans="2:8" ht="30" hidden="1" customHeight="1">
      <c r="B322" s="114" t="s">
        <v>1897</v>
      </c>
      <c r="C322" s="129" t="s">
        <v>1891</v>
      </c>
      <c r="D322" s="114">
        <v>6.09</v>
      </c>
      <c r="E322" s="129" t="s">
        <v>228</v>
      </c>
      <c r="F322" s="129" t="s">
        <v>1898</v>
      </c>
      <c r="G322" s="132">
        <v>319</v>
      </c>
      <c r="H322" s="114" t="s">
        <v>2161</v>
      </c>
    </row>
    <row r="323" spans="2:8" ht="30" hidden="1" customHeight="1">
      <c r="B323" s="114" t="s">
        <v>1893</v>
      </c>
      <c r="C323" s="129" t="s">
        <v>1891</v>
      </c>
      <c r="D323" s="114">
        <v>7.29</v>
      </c>
      <c r="E323" s="129" t="s">
        <v>228</v>
      </c>
      <c r="F323" s="129" t="s">
        <v>1894</v>
      </c>
      <c r="G323" s="132">
        <v>50</v>
      </c>
      <c r="H323" s="114" t="s">
        <v>2162</v>
      </c>
    </row>
    <row r="324" spans="2:8" ht="30" hidden="1" customHeight="1">
      <c r="B324" s="114" t="s">
        <v>1895</v>
      </c>
      <c r="C324" s="129" t="s">
        <v>1891</v>
      </c>
      <c r="D324" s="114">
        <v>4.82</v>
      </c>
      <c r="E324" s="129" t="s">
        <v>228</v>
      </c>
      <c r="F324" s="129" t="s">
        <v>1896</v>
      </c>
      <c r="G324" s="132">
        <v>88</v>
      </c>
      <c r="H324" s="114" t="s">
        <v>2163</v>
      </c>
    </row>
    <row r="325" spans="2:8" ht="30" hidden="1" customHeight="1">
      <c r="B325" s="114" t="s">
        <v>2011</v>
      </c>
      <c r="C325" s="129" t="s">
        <v>1891</v>
      </c>
      <c r="D325" s="114">
        <v>233.4</v>
      </c>
      <c r="E325" s="129" t="s">
        <v>228</v>
      </c>
      <c r="F325" s="129" t="s">
        <v>1892</v>
      </c>
      <c r="G325" s="132">
        <v>1440</v>
      </c>
      <c r="H325" s="114" t="s">
        <v>2164</v>
      </c>
    </row>
    <row r="326" spans="2:8" ht="30" hidden="1" customHeight="1">
      <c r="B326" s="114" t="s">
        <v>1893</v>
      </c>
      <c r="C326" s="129" t="s">
        <v>1891</v>
      </c>
      <c r="D326" s="114">
        <v>4.8</v>
      </c>
      <c r="E326" s="129" t="s">
        <v>228</v>
      </c>
      <c r="F326" s="129" t="s">
        <v>1894</v>
      </c>
      <c r="G326" s="132">
        <v>50</v>
      </c>
      <c r="H326" s="114" t="s">
        <v>2165</v>
      </c>
    </row>
    <row r="327" spans="2:8" ht="30" hidden="1" customHeight="1">
      <c r="B327" s="114" t="s">
        <v>2072</v>
      </c>
      <c r="C327" s="129" t="s">
        <v>1891</v>
      </c>
      <c r="D327" s="114">
        <v>2.02</v>
      </c>
      <c r="E327" s="129" t="s">
        <v>228</v>
      </c>
      <c r="F327" s="129" t="s">
        <v>2151</v>
      </c>
      <c r="G327" s="132">
        <v>59</v>
      </c>
      <c r="H327" s="114" t="s">
        <v>2166</v>
      </c>
    </row>
    <row r="328" spans="2:8" ht="30" hidden="1" customHeight="1">
      <c r="B328" s="114" t="s">
        <v>1890</v>
      </c>
      <c r="C328" s="129" t="s">
        <v>1891</v>
      </c>
      <c r="D328" s="114">
        <v>130.91</v>
      </c>
      <c r="E328" s="129" t="s">
        <v>228</v>
      </c>
      <c r="F328" s="129" t="s">
        <v>1892</v>
      </c>
      <c r="G328" s="132">
        <v>1440</v>
      </c>
      <c r="H328" s="114" t="s">
        <v>2167</v>
      </c>
    </row>
    <row r="329" spans="2:8" ht="30" hidden="1" customHeight="1">
      <c r="B329" s="114" t="s">
        <v>2026</v>
      </c>
      <c r="C329" s="129" t="s">
        <v>1891</v>
      </c>
      <c r="D329" s="114">
        <v>1.1200000000000001</v>
      </c>
      <c r="E329" s="129" t="s">
        <v>228</v>
      </c>
      <c r="F329" s="114" t="s">
        <v>2027</v>
      </c>
      <c r="G329" s="132">
        <v>150</v>
      </c>
      <c r="H329" s="114" t="s">
        <v>2168</v>
      </c>
    </row>
    <row r="330" spans="2:8" ht="30" hidden="1" customHeight="1">
      <c r="B330" s="114" t="s">
        <v>2011</v>
      </c>
      <c r="C330" s="129" t="s">
        <v>1891</v>
      </c>
      <c r="D330" s="114">
        <v>273.5</v>
      </c>
      <c r="E330" s="129" t="s">
        <v>228</v>
      </c>
      <c r="F330" s="129" t="s">
        <v>1892</v>
      </c>
      <c r="G330" s="132">
        <v>1440</v>
      </c>
      <c r="H330" s="114" t="s">
        <v>2169</v>
      </c>
    </row>
    <row r="331" spans="2:8" ht="30" hidden="1" customHeight="1">
      <c r="B331" s="114" t="s">
        <v>1890</v>
      </c>
      <c r="C331" s="129" t="s">
        <v>1891</v>
      </c>
      <c r="D331" s="114">
        <v>54.8</v>
      </c>
      <c r="E331" s="129" t="s">
        <v>228</v>
      </c>
      <c r="F331" s="129" t="s">
        <v>1892</v>
      </c>
      <c r="G331" s="132">
        <v>1440</v>
      </c>
      <c r="H331" s="114" t="s">
        <v>2170</v>
      </c>
    </row>
    <row r="332" spans="2:8" ht="30" hidden="1" customHeight="1">
      <c r="B332" s="114" t="s">
        <v>1890</v>
      </c>
      <c r="C332" s="129" t="s">
        <v>1891</v>
      </c>
      <c r="D332" s="114">
        <v>1.73</v>
      </c>
      <c r="E332" s="129" t="s">
        <v>228</v>
      </c>
      <c r="F332" s="129" t="s">
        <v>1892</v>
      </c>
      <c r="G332" s="132">
        <v>1440</v>
      </c>
      <c r="H332" s="114" t="s">
        <v>2171</v>
      </c>
    </row>
    <row r="333" spans="2:8" ht="30" hidden="1" customHeight="1">
      <c r="B333" s="114" t="s">
        <v>2011</v>
      </c>
      <c r="C333" s="129" t="s">
        <v>1891</v>
      </c>
      <c r="D333" s="114">
        <v>307.2</v>
      </c>
      <c r="E333" s="129" t="s">
        <v>228</v>
      </c>
      <c r="F333" s="129" t="s">
        <v>1892</v>
      </c>
      <c r="G333" s="132">
        <v>1440</v>
      </c>
      <c r="H333" s="114" t="s">
        <v>2172</v>
      </c>
    </row>
    <row r="334" spans="2:8" ht="30" hidden="1" customHeight="1">
      <c r="B334" s="114" t="s">
        <v>1904</v>
      </c>
      <c r="C334" s="129" t="s">
        <v>1891</v>
      </c>
      <c r="D334" s="114">
        <v>7.28</v>
      </c>
      <c r="E334" s="129" t="s">
        <v>228</v>
      </c>
      <c r="F334" s="129" t="s">
        <v>1905</v>
      </c>
      <c r="G334" s="132">
        <v>839</v>
      </c>
      <c r="H334" s="114" t="s">
        <v>2173</v>
      </c>
    </row>
    <row r="335" spans="2:8" ht="30" hidden="1" customHeight="1">
      <c r="B335" s="114" t="s">
        <v>1893</v>
      </c>
      <c r="C335" s="129" t="s">
        <v>1891</v>
      </c>
      <c r="D335" s="114">
        <v>12.14</v>
      </c>
      <c r="E335" s="129" t="s">
        <v>228</v>
      </c>
      <c r="F335" s="114" t="s">
        <v>1901</v>
      </c>
      <c r="G335" s="132">
        <v>74</v>
      </c>
      <c r="H335" s="114" t="s">
        <v>2174</v>
      </c>
    </row>
    <row r="336" spans="2:8" ht="30" hidden="1" customHeight="1">
      <c r="B336" s="114" t="s">
        <v>1890</v>
      </c>
      <c r="C336" s="129" t="s">
        <v>1891</v>
      </c>
      <c r="D336" s="114">
        <v>117</v>
      </c>
      <c r="E336" s="129" t="s">
        <v>228</v>
      </c>
      <c r="F336" s="129" t="s">
        <v>1892</v>
      </c>
      <c r="G336" s="132">
        <v>1440</v>
      </c>
      <c r="H336" s="114" t="s">
        <v>2175</v>
      </c>
    </row>
    <row r="337" spans="2:8" ht="30" hidden="1" customHeight="1">
      <c r="B337" s="114" t="s">
        <v>1897</v>
      </c>
      <c r="C337" s="129" t="s">
        <v>1891</v>
      </c>
      <c r="D337" s="114">
        <v>1.98</v>
      </c>
      <c r="E337" s="129" t="s">
        <v>228</v>
      </c>
      <c r="F337" s="129" t="s">
        <v>1898</v>
      </c>
      <c r="G337" s="132">
        <v>319</v>
      </c>
      <c r="H337" s="114" t="s">
        <v>2176</v>
      </c>
    </row>
    <row r="338" spans="2:8" ht="30" hidden="1" customHeight="1">
      <c r="B338" s="114" t="s">
        <v>1890</v>
      </c>
      <c r="C338" s="129" t="s">
        <v>1891</v>
      </c>
      <c r="D338" s="114">
        <v>90.1</v>
      </c>
      <c r="E338" s="129" t="s">
        <v>228</v>
      </c>
      <c r="F338" s="129" t="s">
        <v>1892</v>
      </c>
      <c r="G338" s="132">
        <v>1440</v>
      </c>
      <c r="H338" s="114" t="s">
        <v>2177</v>
      </c>
    </row>
    <row r="339" spans="2:8" ht="30" hidden="1" customHeight="1">
      <c r="B339" s="114" t="s">
        <v>2011</v>
      </c>
      <c r="C339" s="129" t="s">
        <v>1891</v>
      </c>
      <c r="D339" s="114">
        <v>24.1</v>
      </c>
      <c r="E339" s="129" t="s">
        <v>228</v>
      </c>
      <c r="F339" s="129" t="s">
        <v>1892</v>
      </c>
      <c r="G339" s="132">
        <v>1440</v>
      </c>
      <c r="H339" s="114" t="s">
        <v>2178</v>
      </c>
    </row>
    <row r="340" spans="2:8" ht="30" hidden="1" customHeight="1">
      <c r="B340" s="114" t="s">
        <v>2011</v>
      </c>
      <c r="C340" s="129" t="s">
        <v>1891</v>
      </c>
      <c r="D340" s="114">
        <v>199</v>
      </c>
      <c r="E340" s="129" t="s">
        <v>228</v>
      </c>
      <c r="F340" s="129" t="s">
        <v>1892</v>
      </c>
      <c r="G340" s="132">
        <v>1440</v>
      </c>
      <c r="H340" s="114" t="s">
        <v>2179</v>
      </c>
    </row>
    <row r="341" spans="2:8" ht="30" customHeight="1">
      <c r="B341" s="114" t="s">
        <v>1902</v>
      </c>
      <c r="C341" s="129" t="s">
        <v>1891</v>
      </c>
      <c r="D341" s="114">
        <v>3.14</v>
      </c>
      <c r="E341" s="129" t="s">
        <v>228</v>
      </c>
      <c r="F341" s="129" t="s">
        <v>1903</v>
      </c>
      <c r="G341" s="132">
        <v>126</v>
      </c>
      <c r="H341" s="114" t="s">
        <v>2180</v>
      </c>
    </row>
    <row r="342" spans="2:8" ht="30" hidden="1" customHeight="1">
      <c r="B342" s="114" t="s">
        <v>2011</v>
      </c>
      <c r="C342" s="129" t="s">
        <v>1891</v>
      </c>
      <c r="D342" s="114">
        <v>54</v>
      </c>
      <c r="E342" s="129" t="s">
        <v>228</v>
      </c>
      <c r="F342" s="129" t="s">
        <v>1892</v>
      </c>
      <c r="G342" s="132">
        <v>1440</v>
      </c>
      <c r="H342" s="114" t="s">
        <v>2181</v>
      </c>
    </row>
    <row r="343" spans="2:8" ht="30" hidden="1" customHeight="1">
      <c r="B343" s="114" t="s">
        <v>1900</v>
      </c>
      <c r="C343" s="129" t="s">
        <v>1891</v>
      </c>
      <c r="D343" s="114">
        <v>18.39</v>
      </c>
      <c r="E343" s="129" t="s">
        <v>228</v>
      </c>
      <c r="F343" s="114" t="s">
        <v>1901</v>
      </c>
      <c r="G343" s="132">
        <v>74</v>
      </c>
      <c r="H343" s="114" t="s">
        <v>2182</v>
      </c>
    </row>
    <row r="344" spans="2:8" ht="30" hidden="1" customHeight="1">
      <c r="B344" s="114" t="s">
        <v>1890</v>
      </c>
      <c r="C344" s="129" t="s">
        <v>1891</v>
      </c>
      <c r="D344" s="114">
        <v>67.7</v>
      </c>
      <c r="E344" s="129" t="s">
        <v>228</v>
      </c>
      <c r="F344" s="129" t="s">
        <v>1892</v>
      </c>
      <c r="G344" s="132">
        <v>1440</v>
      </c>
      <c r="H344" s="114" t="s">
        <v>2183</v>
      </c>
    </row>
    <row r="345" spans="2:8" ht="30" hidden="1" customHeight="1">
      <c r="B345" s="114" t="s">
        <v>1904</v>
      </c>
      <c r="C345" s="129" t="s">
        <v>1891</v>
      </c>
      <c r="D345" s="114">
        <v>6.72</v>
      </c>
      <c r="E345" s="129" t="s">
        <v>228</v>
      </c>
      <c r="F345" s="129" t="s">
        <v>1905</v>
      </c>
      <c r="G345" s="132">
        <v>839</v>
      </c>
      <c r="H345" s="114" t="s">
        <v>2184</v>
      </c>
    </row>
    <row r="346" spans="2:8" ht="30" hidden="1" customHeight="1">
      <c r="B346" s="114" t="s">
        <v>2072</v>
      </c>
      <c r="C346" s="129" t="s">
        <v>1891</v>
      </c>
      <c r="D346" s="114">
        <v>1.49</v>
      </c>
      <c r="E346" s="129" t="s">
        <v>228</v>
      </c>
      <c r="F346" s="114" t="s">
        <v>2073</v>
      </c>
      <c r="G346" s="132">
        <v>58</v>
      </c>
      <c r="H346" s="114" t="s">
        <v>2185</v>
      </c>
    </row>
    <row r="347" spans="2:8" ht="30" hidden="1" customHeight="1">
      <c r="B347" s="114" t="s">
        <v>1893</v>
      </c>
      <c r="C347" s="129" t="s">
        <v>1891</v>
      </c>
      <c r="D347" s="114">
        <v>7.75</v>
      </c>
      <c r="E347" s="129" t="s">
        <v>228</v>
      </c>
      <c r="F347" s="114" t="s">
        <v>1901</v>
      </c>
      <c r="G347" s="132">
        <v>74</v>
      </c>
      <c r="H347" s="114" t="s">
        <v>2186</v>
      </c>
    </row>
    <row r="348" spans="2:8" ht="30" hidden="1" customHeight="1">
      <c r="B348" s="114" t="s">
        <v>1893</v>
      </c>
      <c r="C348" s="129" t="s">
        <v>1891</v>
      </c>
      <c r="D348" s="114">
        <v>8.26</v>
      </c>
      <c r="E348" s="129" t="s">
        <v>228</v>
      </c>
      <c r="F348" s="114" t="s">
        <v>1901</v>
      </c>
      <c r="G348" s="132">
        <v>74</v>
      </c>
      <c r="H348" s="114" t="s">
        <v>2187</v>
      </c>
    </row>
    <row r="349" spans="2:8" ht="30" customHeight="1">
      <c r="B349" s="114" t="s">
        <v>1902</v>
      </c>
      <c r="C349" s="129" t="s">
        <v>1891</v>
      </c>
      <c r="D349" s="114">
        <v>6.15</v>
      </c>
      <c r="E349" s="129" t="s">
        <v>228</v>
      </c>
      <c r="F349" s="129" t="s">
        <v>1903</v>
      </c>
      <c r="G349" s="132">
        <v>126</v>
      </c>
      <c r="H349" s="114" t="s">
        <v>2188</v>
      </c>
    </row>
    <row r="350" spans="2:8" ht="30" hidden="1" customHeight="1">
      <c r="B350" s="114" t="s">
        <v>1890</v>
      </c>
      <c r="C350" s="129" t="s">
        <v>1891</v>
      </c>
      <c r="D350" s="114">
        <v>150.1</v>
      </c>
      <c r="E350" s="129" t="s">
        <v>228</v>
      </c>
      <c r="F350" s="129" t="s">
        <v>1892</v>
      </c>
      <c r="G350" s="132">
        <v>1440</v>
      </c>
      <c r="H350" s="114" t="s">
        <v>2189</v>
      </c>
    </row>
    <row r="351" spans="2:8" ht="30" hidden="1" customHeight="1">
      <c r="B351" s="114" t="s">
        <v>1890</v>
      </c>
      <c r="C351" s="129" t="s">
        <v>1891</v>
      </c>
      <c r="D351" s="114">
        <v>34.1</v>
      </c>
      <c r="E351" s="129" t="s">
        <v>228</v>
      </c>
      <c r="F351" s="129" t="s">
        <v>1892</v>
      </c>
      <c r="G351" s="132">
        <v>1440</v>
      </c>
      <c r="H351" s="114" t="s">
        <v>2190</v>
      </c>
    </row>
    <row r="352" spans="2:8" ht="30" hidden="1" customHeight="1">
      <c r="B352" s="114" t="s">
        <v>1895</v>
      </c>
      <c r="C352" s="129" t="s">
        <v>1891</v>
      </c>
      <c r="D352" s="114">
        <v>4.1100000000000003</v>
      </c>
      <c r="E352" s="129" t="s">
        <v>228</v>
      </c>
      <c r="F352" s="129" t="s">
        <v>1896</v>
      </c>
      <c r="G352" s="132">
        <v>88</v>
      </c>
      <c r="H352" s="114" t="s">
        <v>2191</v>
      </c>
    </row>
    <row r="353" spans="2:8" ht="30" hidden="1" customHeight="1">
      <c r="B353" s="114" t="s">
        <v>2026</v>
      </c>
      <c r="C353" s="129" t="s">
        <v>1891</v>
      </c>
      <c r="D353" s="114">
        <v>0.93</v>
      </c>
      <c r="E353" s="129" t="s">
        <v>228</v>
      </c>
      <c r="F353" s="114" t="s">
        <v>2027</v>
      </c>
      <c r="G353" s="132">
        <v>150</v>
      </c>
      <c r="H353" s="114" t="s">
        <v>2192</v>
      </c>
    </row>
    <row r="354" spans="2:8" ht="30" hidden="1" customHeight="1">
      <c r="B354" s="114" t="s">
        <v>2011</v>
      </c>
      <c r="C354" s="129" t="s">
        <v>1891</v>
      </c>
      <c r="D354" s="114">
        <v>31</v>
      </c>
      <c r="E354" s="129" t="s">
        <v>228</v>
      </c>
      <c r="F354" s="129" t="s">
        <v>1892</v>
      </c>
      <c r="G354" s="132">
        <v>1440</v>
      </c>
      <c r="H354" s="114" t="s">
        <v>2193</v>
      </c>
    </row>
    <row r="355" spans="2:8" ht="30" hidden="1" customHeight="1">
      <c r="B355" s="114" t="s">
        <v>1904</v>
      </c>
      <c r="C355" s="129" t="s">
        <v>1891</v>
      </c>
      <c r="D355" s="114">
        <v>4.17</v>
      </c>
      <c r="E355" s="129" t="s">
        <v>228</v>
      </c>
      <c r="F355" s="129" t="s">
        <v>1905</v>
      </c>
      <c r="G355" s="132">
        <v>839</v>
      </c>
      <c r="H355" s="114" t="s">
        <v>2194</v>
      </c>
    </row>
    <row r="356" spans="2:8" ht="30" hidden="1" customHeight="1">
      <c r="B356" s="114" t="s">
        <v>1900</v>
      </c>
      <c r="C356" s="129" t="s">
        <v>1891</v>
      </c>
      <c r="D356" s="114">
        <v>15.91</v>
      </c>
      <c r="E356" s="129" t="s">
        <v>228</v>
      </c>
      <c r="F356" s="114" t="s">
        <v>1901</v>
      </c>
      <c r="G356" s="132">
        <v>74</v>
      </c>
      <c r="H356" s="114" t="s">
        <v>2195</v>
      </c>
    </row>
    <row r="357" spans="2:8" ht="30" hidden="1" customHeight="1">
      <c r="B357" s="114" t="s">
        <v>1890</v>
      </c>
      <c r="C357" s="129" t="s">
        <v>1891</v>
      </c>
      <c r="D357" s="114">
        <v>49.6</v>
      </c>
      <c r="E357" s="129" t="s">
        <v>228</v>
      </c>
      <c r="F357" s="129" t="s">
        <v>1892</v>
      </c>
      <c r="G357" s="132">
        <v>1440</v>
      </c>
      <c r="H357" s="114" t="s">
        <v>2196</v>
      </c>
    </row>
    <row r="358" spans="2:8" ht="30" hidden="1" customHeight="1">
      <c r="B358" s="114" t="s">
        <v>1890</v>
      </c>
      <c r="C358" s="129" t="s">
        <v>1891</v>
      </c>
      <c r="D358" s="114">
        <v>53.82</v>
      </c>
      <c r="E358" s="129" t="s">
        <v>228</v>
      </c>
      <c r="F358" s="129" t="s">
        <v>1892</v>
      </c>
      <c r="G358" s="132">
        <v>1440</v>
      </c>
      <c r="H358" s="114" t="s">
        <v>2197</v>
      </c>
    </row>
    <row r="359" spans="2:8" ht="30" hidden="1" customHeight="1">
      <c r="B359" s="114" t="s">
        <v>1890</v>
      </c>
      <c r="C359" s="129" t="s">
        <v>1891</v>
      </c>
      <c r="D359" s="114">
        <v>55.9</v>
      </c>
      <c r="E359" s="129" t="s">
        <v>228</v>
      </c>
      <c r="F359" s="129" t="s">
        <v>1892</v>
      </c>
      <c r="G359" s="132">
        <v>1440</v>
      </c>
      <c r="H359" s="114" t="s">
        <v>2198</v>
      </c>
    </row>
    <row r="360" spans="2:8" ht="30" hidden="1" customHeight="1">
      <c r="B360" s="114" t="s">
        <v>1895</v>
      </c>
      <c r="C360" s="129" t="s">
        <v>1891</v>
      </c>
      <c r="D360" s="114">
        <v>5.53</v>
      </c>
      <c r="E360" s="129" t="s">
        <v>228</v>
      </c>
      <c r="F360" s="129" t="s">
        <v>1896</v>
      </c>
      <c r="G360" s="132">
        <v>88</v>
      </c>
      <c r="H360" s="114" t="s">
        <v>2199</v>
      </c>
    </row>
    <row r="361" spans="2:8" ht="30" hidden="1" customHeight="1">
      <c r="B361" s="114" t="s">
        <v>1890</v>
      </c>
      <c r="C361" s="129" t="s">
        <v>1891</v>
      </c>
      <c r="D361" s="114">
        <v>100</v>
      </c>
      <c r="E361" s="129" t="s">
        <v>228</v>
      </c>
      <c r="F361" s="129" t="s">
        <v>1892</v>
      </c>
      <c r="G361" s="132">
        <v>1440</v>
      </c>
      <c r="H361" s="114" t="s">
        <v>2200</v>
      </c>
    </row>
    <row r="362" spans="2:8" ht="30" hidden="1" customHeight="1">
      <c r="B362" s="114" t="s">
        <v>1904</v>
      </c>
      <c r="C362" s="129" t="s">
        <v>1891</v>
      </c>
      <c r="D362" s="114">
        <v>7.38</v>
      </c>
      <c r="E362" s="129" t="s">
        <v>228</v>
      </c>
      <c r="F362" s="129" t="s">
        <v>1905</v>
      </c>
      <c r="G362" s="132">
        <v>839</v>
      </c>
      <c r="H362" s="114" t="s">
        <v>2201</v>
      </c>
    </row>
    <row r="363" spans="2:8" ht="30" hidden="1" customHeight="1">
      <c r="B363" s="114" t="s">
        <v>1893</v>
      </c>
      <c r="C363" s="129" t="s">
        <v>1891</v>
      </c>
      <c r="D363" s="114">
        <v>2.37</v>
      </c>
      <c r="E363" s="129" t="s">
        <v>228</v>
      </c>
      <c r="F363" s="114" t="s">
        <v>1901</v>
      </c>
      <c r="G363" s="132">
        <v>74</v>
      </c>
      <c r="H363" s="114" t="s">
        <v>2202</v>
      </c>
    </row>
    <row r="364" spans="2:8" ht="30" hidden="1" customHeight="1">
      <c r="B364" s="114" t="s">
        <v>1900</v>
      </c>
      <c r="C364" s="129" t="s">
        <v>1891</v>
      </c>
      <c r="D364" s="114">
        <v>8.3800000000000008</v>
      </c>
      <c r="E364" s="129" t="s">
        <v>228</v>
      </c>
      <c r="F364" s="114" t="s">
        <v>1901</v>
      </c>
      <c r="G364" s="132">
        <v>74</v>
      </c>
      <c r="H364" s="114" t="s">
        <v>2203</v>
      </c>
    </row>
    <row r="365" spans="2:8" ht="30" hidden="1" customHeight="1">
      <c r="B365" s="114" t="s">
        <v>1890</v>
      </c>
      <c r="C365" s="129" t="s">
        <v>1891</v>
      </c>
      <c r="D365" s="114">
        <v>53.7</v>
      </c>
      <c r="E365" s="129" t="s">
        <v>228</v>
      </c>
      <c r="F365" s="129" t="s">
        <v>1892</v>
      </c>
      <c r="G365" s="132">
        <v>1440</v>
      </c>
      <c r="H365" s="114" t="s">
        <v>2204</v>
      </c>
    </row>
    <row r="366" spans="2:8" ht="30" hidden="1" customHeight="1">
      <c r="B366" s="114" t="s">
        <v>1890</v>
      </c>
      <c r="C366" s="129" t="s">
        <v>1891</v>
      </c>
      <c r="D366" s="114">
        <v>108.7</v>
      </c>
      <c r="E366" s="129" t="s">
        <v>228</v>
      </c>
      <c r="F366" s="129" t="s">
        <v>1892</v>
      </c>
      <c r="G366" s="132">
        <v>1440</v>
      </c>
      <c r="H366" s="114" t="s">
        <v>2205</v>
      </c>
    </row>
    <row r="367" spans="2:8" ht="30" hidden="1" customHeight="1">
      <c r="B367" s="114" t="s">
        <v>1895</v>
      </c>
      <c r="C367" s="129" t="s">
        <v>1891</v>
      </c>
      <c r="D367" s="114">
        <v>7.51</v>
      </c>
      <c r="E367" s="129" t="s">
        <v>228</v>
      </c>
      <c r="F367" s="129" t="s">
        <v>1896</v>
      </c>
      <c r="G367" s="132">
        <v>88</v>
      </c>
      <c r="H367" s="114" t="s">
        <v>2206</v>
      </c>
    </row>
    <row r="368" spans="2:8" ht="30" hidden="1" customHeight="1">
      <c r="B368" s="114" t="s">
        <v>2011</v>
      </c>
      <c r="C368" s="129" t="s">
        <v>1891</v>
      </c>
      <c r="D368" s="114">
        <v>293.7</v>
      </c>
      <c r="E368" s="129" t="s">
        <v>228</v>
      </c>
      <c r="F368" s="129" t="s">
        <v>1892</v>
      </c>
      <c r="G368" s="132">
        <v>1440</v>
      </c>
      <c r="H368" s="114" t="s">
        <v>2207</v>
      </c>
    </row>
    <row r="369" spans="2:8" ht="30" hidden="1" customHeight="1">
      <c r="B369" s="114" t="s">
        <v>1893</v>
      </c>
      <c r="C369" s="129" t="s">
        <v>1891</v>
      </c>
      <c r="D369" s="114">
        <v>9.5500000000000007</v>
      </c>
      <c r="E369" s="129" t="s">
        <v>228</v>
      </c>
      <c r="F369" s="114" t="s">
        <v>1901</v>
      </c>
      <c r="G369" s="132">
        <v>74</v>
      </c>
      <c r="H369" s="114" t="s">
        <v>2208</v>
      </c>
    </row>
    <row r="370" spans="2:8" ht="30" hidden="1" customHeight="1">
      <c r="B370" s="114" t="s">
        <v>2072</v>
      </c>
      <c r="C370" s="129" t="s">
        <v>1891</v>
      </c>
      <c r="D370" s="114">
        <v>0.89</v>
      </c>
      <c r="E370" s="129" t="s">
        <v>228</v>
      </c>
      <c r="F370" s="114" t="s">
        <v>2073</v>
      </c>
      <c r="G370" s="132">
        <v>58</v>
      </c>
      <c r="H370" s="114" t="s">
        <v>2209</v>
      </c>
    </row>
    <row r="371" spans="2:8" ht="30" hidden="1" customHeight="1">
      <c r="B371" s="114" t="s">
        <v>1900</v>
      </c>
      <c r="C371" s="129" t="s">
        <v>1891</v>
      </c>
      <c r="D371" s="114">
        <v>9.4700000000000006</v>
      </c>
      <c r="E371" s="129" t="s">
        <v>228</v>
      </c>
      <c r="F371" s="114" t="s">
        <v>1901</v>
      </c>
      <c r="G371" s="132">
        <v>74</v>
      </c>
      <c r="H371" s="114" t="s">
        <v>2210</v>
      </c>
    </row>
    <row r="372" spans="2:8" ht="30" hidden="1" customHeight="1">
      <c r="B372" s="114" t="s">
        <v>2072</v>
      </c>
      <c r="C372" s="129" t="s">
        <v>1891</v>
      </c>
      <c r="D372" s="114">
        <v>1.48</v>
      </c>
      <c r="E372" s="129" t="s">
        <v>228</v>
      </c>
      <c r="F372" s="129" t="s">
        <v>2073</v>
      </c>
      <c r="G372" s="132">
        <v>58</v>
      </c>
      <c r="H372" s="114" t="s">
        <v>2211</v>
      </c>
    </row>
    <row r="373" spans="2:8" ht="30" hidden="1" customHeight="1">
      <c r="B373" s="114" t="s">
        <v>1890</v>
      </c>
      <c r="C373" s="129" t="s">
        <v>1891</v>
      </c>
      <c r="D373" s="114">
        <v>57.3</v>
      </c>
      <c r="E373" s="129" t="s">
        <v>228</v>
      </c>
      <c r="F373" s="129" t="s">
        <v>1892</v>
      </c>
      <c r="G373" s="132">
        <v>1440</v>
      </c>
      <c r="H373" s="114" t="s">
        <v>2212</v>
      </c>
    </row>
    <row r="374" spans="2:8" ht="30" hidden="1" customHeight="1">
      <c r="B374" s="114" t="s">
        <v>1893</v>
      </c>
      <c r="C374" s="129" t="s">
        <v>1891</v>
      </c>
      <c r="D374" s="114">
        <v>5.62</v>
      </c>
      <c r="E374" s="129" t="s">
        <v>228</v>
      </c>
      <c r="F374" s="114" t="s">
        <v>1901</v>
      </c>
      <c r="G374" s="132">
        <v>74</v>
      </c>
      <c r="H374" s="114" t="s">
        <v>2213</v>
      </c>
    </row>
    <row r="375" spans="2:8" ht="30" hidden="1" customHeight="1">
      <c r="B375" s="114" t="s">
        <v>1890</v>
      </c>
      <c r="C375" s="129" t="s">
        <v>1891</v>
      </c>
      <c r="D375" s="114">
        <v>3.79</v>
      </c>
      <c r="E375" s="129" t="s">
        <v>228</v>
      </c>
      <c r="F375" s="129" t="s">
        <v>1892</v>
      </c>
      <c r="G375" s="132">
        <v>1440</v>
      </c>
      <c r="H375" s="114" t="s">
        <v>2214</v>
      </c>
    </row>
    <row r="376" spans="2:8" ht="30" hidden="1" customHeight="1">
      <c r="B376" s="114" t="s">
        <v>1895</v>
      </c>
      <c r="C376" s="129" t="s">
        <v>1891</v>
      </c>
      <c r="D376" s="114">
        <v>7.86</v>
      </c>
      <c r="E376" s="129" t="s">
        <v>228</v>
      </c>
      <c r="F376" s="129" t="s">
        <v>1896</v>
      </c>
      <c r="G376" s="132">
        <v>88</v>
      </c>
      <c r="H376" s="114" t="s">
        <v>2215</v>
      </c>
    </row>
    <row r="377" spans="2:8" ht="30" hidden="1" customHeight="1">
      <c r="B377" s="114" t="s">
        <v>1890</v>
      </c>
      <c r="C377" s="129" t="s">
        <v>1891</v>
      </c>
      <c r="D377" s="114">
        <v>36.31</v>
      </c>
      <c r="E377" s="129" t="s">
        <v>228</v>
      </c>
      <c r="F377" s="129" t="s">
        <v>1892</v>
      </c>
      <c r="G377" s="132">
        <v>1440</v>
      </c>
      <c r="H377" s="114" t="s">
        <v>2216</v>
      </c>
    </row>
    <row r="378" spans="2:8" ht="30" hidden="1" customHeight="1">
      <c r="B378" s="114" t="s">
        <v>1971</v>
      </c>
      <c r="C378" s="129" t="s">
        <v>1891</v>
      </c>
      <c r="D378" s="114">
        <v>2.4300000000000002</v>
      </c>
      <c r="E378" s="129" t="s">
        <v>228</v>
      </c>
      <c r="F378" s="129" t="s">
        <v>1972</v>
      </c>
      <c r="G378" s="132">
        <v>216</v>
      </c>
      <c r="H378" s="114" t="s">
        <v>2217</v>
      </c>
    </row>
    <row r="379" spans="2:8" ht="30" hidden="1" customHeight="1">
      <c r="B379" s="114" t="s">
        <v>1971</v>
      </c>
      <c r="C379" s="129" t="s">
        <v>1891</v>
      </c>
      <c r="D379" s="114">
        <v>1.1299999999999999</v>
      </c>
      <c r="E379" s="129" t="s">
        <v>228</v>
      </c>
      <c r="F379" s="129" t="s">
        <v>1972</v>
      </c>
      <c r="G379" s="132">
        <v>216</v>
      </c>
      <c r="H379" s="114" t="s">
        <v>2218</v>
      </c>
    </row>
    <row r="380" spans="2:8" ht="30" hidden="1" customHeight="1">
      <c r="B380" s="114" t="s">
        <v>2011</v>
      </c>
      <c r="C380" s="129" t="s">
        <v>1891</v>
      </c>
      <c r="D380" s="114">
        <v>276.10000000000002</v>
      </c>
      <c r="E380" s="129" t="s">
        <v>228</v>
      </c>
      <c r="F380" s="129" t="s">
        <v>1892</v>
      </c>
      <c r="G380" s="132">
        <v>1440</v>
      </c>
      <c r="H380" s="114" t="s">
        <v>2219</v>
      </c>
    </row>
    <row r="381" spans="2:8" ht="30" hidden="1" customHeight="1">
      <c r="B381" s="114" t="s">
        <v>1904</v>
      </c>
      <c r="C381" s="129" t="s">
        <v>1891</v>
      </c>
      <c r="D381" s="114">
        <v>11.09</v>
      </c>
      <c r="E381" s="129" t="s">
        <v>228</v>
      </c>
      <c r="F381" s="129" t="s">
        <v>1905</v>
      </c>
      <c r="G381" s="132">
        <v>839</v>
      </c>
      <c r="H381" s="114" t="s">
        <v>2220</v>
      </c>
    </row>
    <row r="382" spans="2:8" ht="30" hidden="1" customHeight="1">
      <c r="B382" s="114" t="s">
        <v>1893</v>
      </c>
      <c r="C382" s="129" t="s">
        <v>1891</v>
      </c>
      <c r="D382" s="114">
        <v>30.94</v>
      </c>
      <c r="E382" s="129" t="s">
        <v>228</v>
      </c>
      <c r="F382" s="114" t="s">
        <v>1901</v>
      </c>
      <c r="G382" s="132">
        <v>74</v>
      </c>
      <c r="H382" s="114" t="s">
        <v>2221</v>
      </c>
    </row>
    <row r="383" spans="2:8" ht="30" hidden="1" customHeight="1">
      <c r="B383" s="114" t="s">
        <v>1897</v>
      </c>
      <c r="C383" s="129" t="s">
        <v>1891</v>
      </c>
      <c r="D383" s="114">
        <v>3.4</v>
      </c>
      <c r="E383" s="129" t="s">
        <v>228</v>
      </c>
      <c r="F383" s="129" t="s">
        <v>1898</v>
      </c>
      <c r="G383" s="132">
        <v>319</v>
      </c>
      <c r="H383" s="114" t="s">
        <v>2222</v>
      </c>
    </row>
    <row r="384" spans="2:8" ht="30" hidden="1" customHeight="1">
      <c r="B384" s="114" t="s">
        <v>1900</v>
      </c>
      <c r="C384" s="129" t="s">
        <v>1891</v>
      </c>
      <c r="D384" s="114">
        <v>17.920000000000002</v>
      </c>
      <c r="E384" s="129" t="s">
        <v>228</v>
      </c>
      <c r="F384" s="114" t="s">
        <v>1901</v>
      </c>
      <c r="G384" s="132">
        <v>74</v>
      </c>
      <c r="H384" s="114" t="s">
        <v>2223</v>
      </c>
    </row>
    <row r="385" spans="2:8" ht="30" hidden="1" customHeight="1">
      <c r="B385" s="114" t="s">
        <v>1890</v>
      </c>
      <c r="C385" s="129" t="s">
        <v>1891</v>
      </c>
      <c r="D385" s="114">
        <v>19</v>
      </c>
      <c r="E385" s="129" t="s">
        <v>228</v>
      </c>
      <c r="F385" s="129" t="s">
        <v>1892</v>
      </c>
      <c r="G385" s="132">
        <v>1440</v>
      </c>
      <c r="H385" s="114" t="s">
        <v>2224</v>
      </c>
    </row>
    <row r="386" spans="2:8" ht="30" hidden="1" customHeight="1">
      <c r="B386" s="114" t="s">
        <v>1895</v>
      </c>
      <c r="C386" s="129" t="s">
        <v>1891</v>
      </c>
      <c r="D386" s="114">
        <v>8.2200000000000006</v>
      </c>
      <c r="E386" s="129" t="s">
        <v>228</v>
      </c>
      <c r="F386" s="129" t="s">
        <v>1896</v>
      </c>
      <c r="G386" s="132">
        <v>88</v>
      </c>
      <c r="H386" s="114" t="s">
        <v>2225</v>
      </c>
    </row>
    <row r="387" spans="2:8" ht="30" hidden="1" customHeight="1">
      <c r="B387" s="114" t="s">
        <v>1893</v>
      </c>
      <c r="C387" s="129" t="s">
        <v>1891</v>
      </c>
      <c r="D387" s="114">
        <v>13.53</v>
      </c>
      <c r="E387" s="129" t="s">
        <v>228</v>
      </c>
      <c r="F387" s="114" t="s">
        <v>1901</v>
      </c>
      <c r="G387" s="132">
        <v>74</v>
      </c>
      <c r="H387" s="114" t="s">
        <v>2226</v>
      </c>
    </row>
    <row r="388" spans="2:8" ht="30" customHeight="1">
      <c r="B388" s="114" t="s">
        <v>1902</v>
      </c>
      <c r="C388" s="129" t="s">
        <v>1891</v>
      </c>
      <c r="D388" s="114">
        <v>1.54</v>
      </c>
      <c r="E388" s="129" t="s">
        <v>228</v>
      </c>
      <c r="F388" s="129" t="s">
        <v>1903</v>
      </c>
      <c r="G388" s="132">
        <v>126</v>
      </c>
      <c r="H388" s="114" t="s">
        <v>2227</v>
      </c>
    </row>
    <row r="389" spans="2:8" ht="30" hidden="1" customHeight="1">
      <c r="B389" s="114" t="s">
        <v>1904</v>
      </c>
      <c r="C389" s="129" t="s">
        <v>1891</v>
      </c>
      <c r="D389" s="114">
        <v>5.33</v>
      </c>
      <c r="E389" s="129" t="s">
        <v>228</v>
      </c>
      <c r="F389" s="129" t="s">
        <v>1905</v>
      </c>
      <c r="G389" s="132">
        <v>839</v>
      </c>
      <c r="H389" s="114" t="s">
        <v>2228</v>
      </c>
    </row>
    <row r="390" spans="2:8" ht="30" hidden="1" customHeight="1">
      <c r="B390" s="114" t="s">
        <v>1893</v>
      </c>
      <c r="C390" s="129" t="s">
        <v>1891</v>
      </c>
      <c r="D390" s="114">
        <v>4.84</v>
      </c>
      <c r="E390" s="129" t="s">
        <v>228</v>
      </c>
      <c r="F390" s="114" t="s">
        <v>1901</v>
      </c>
      <c r="G390" s="132">
        <v>74</v>
      </c>
      <c r="H390" s="114" t="s">
        <v>2229</v>
      </c>
    </row>
    <row r="391" spans="2:8" ht="30" hidden="1" customHeight="1">
      <c r="B391" s="114" t="s">
        <v>1890</v>
      </c>
      <c r="C391" s="129" t="s">
        <v>1891</v>
      </c>
      <c r="D391" s="114">
        <v>163</v>
      </c>
      <c r="E391" s="129" t="s">
        <v>228</v>
      </c>
      <c r="F391" s="129" t="s">
        <v>1892</v>
      </c>
      <c r="G391" s="132">
        <v>1440</v>
      </c>
      <c r="H391" s="114" t="s">
        <v>2230</v>
      </c>
    </row>
    <row r="392" spans="2:8" ht="30" hidden="1" customHeight="1">
      <c r="B392" s="114" t="s">
        <v>1890</v>
      </c>
      <c r="C392" s="129" t="s">
        <v>1891</v>
      </c>
      <c r="D392" s="114">
        <v>156.97999999999999</v>
      </c>
      <c r="E392" s="129" t="s">
        <v>228</v>
      </c>
      <c r="F392" s="129" t="s">
        <v>1892</v>
      </c>
      <c r="G392" s="132">
        <v>1440</v>
      </c>
      <c r="H392" s="114" t="s">
        <v>2231</v>
      </c>
    </row>
    <row r="393" spans="2:8" ht="30" hidden="1" customHeight="1">
      <c r="B393" s="114" t="s">
        <v>2072</v>
      </c>
      <c r="C393" s="129" t="s">
        <v>1891</v>
      </c>
      <c r="D393" s="114">
        <v>1.25</v>
      </c>
      <c r="E393" s="129" t="s">
        <v>228</v>
      </c>
      <c r="F393" s="129" t="s">
        <v>2073</v>
      </c>
      <c r="G393" s="132">
        <v>58</v>
      </c>
      <c r="H393" s="114" t="s">
        <v>2232</v>
      </c>
    </row>
    <row r="394" spans="2:8" ht="30" hidden="1" customHeight="1">
      <c r="B394" s="114" t="s">
        <v>1893</v>
      </c>
      <c r="C394" s="129" t="s">
        <v>1891</v>
      </c>
      <c r="D394" s="114">
        <v>5.8</v>
      </c>
      <c r="E394" s="129" t="s">
        <v>228</v>
      </c>
      <c r="F394" s="114" t="s">
        <v>1901</v>
      </c>
      <c r="G394" s="132">
        <v>74</v>
      </c>
      <c r="H394" s="114" t="s">
        <v>2233</v>
      </c>
    </row>
    <row r="395" spans="2:8" ht="30" hidden="1" customHeight="1">
      <c r="B395" s="114" t="s">
        <v>2072</v>
      </c>
      <c r="C395" s="129" t="s">
        <v>1891</v>
      </c>
      <c r="D395" s="114">
        <v>0.95</v>
      </c>
      <c r="E395" s="129" t="s">
        <v>228</v>
      </c>
      <c r="F395" s="129" t="s">
        <v>2073</v>
      </c>
      <c r="G395" s="132">
        <v>58</v>
      </c>
      <c r="H395" s="114" t="s">
        <v>2234</v>
      </c>
    </row>
    <row r="396" spans="2:8" ht="30" hidden="1" customHeight="1">
      <c r="B396" s="114" t="s">
        <v>1897</v>
      </c>
      <c r="C396" s="129" t="s">
        <v>1891</v>
      </c>
      <c r="D396" s="114">
        <v>8.07</v>
      </c>
      <c r="E396" s="129" t="s">
        <v>228</v>
      </c>
      <c r="F396" s="129" t="s">
        <v>1898</v>
      </c>
      <c r="G396" s="132">
        <v>319</v>
      </c>
      <c r="H396" s="114" t="s">
        <v>2235</v>
      </c>
    </row>
    <row r="397" spans="2:8" ht="30" hidden="1" customHeight="1">
      <c r="B397" s="114" t="s">
        <v>1890</v>
      </c>
      <c r="C397" s="129" t="s">
        <v>1891</v>
      </c>
      <c r="D397" s="114">
        <v>247.958</v>
      </c>
      <c r="E397" s="129" t="s">
        <v>228</v>
      </c>
      <c r="F397" s="129" t="s">
        <v>1892</v>
      </c>
      <c r="G397" s="132">
        <v>1440</v>
      </c>
      <c r="H397" s="114" t="s">
        <v>2236</v>
      </c>
    </row>
    <row r="398" spans="2:8" ht="30" hidden="1" customHeight="1">
      <c r="B398" s="114" t="s">
        <v>1890</v>
      </c>
      <c r="C398" s="129" t="s">
        <v>1891</v>
      </c>
      <c r="D398" s="114">
        <v>117.4</v>
      </c>
      <c r="E398" s="129" t="s">
        <v>228</v>
      </c>
      <c r="F398" s="129" t="s">
        <v>1892</v>
      </c>
      <c r="G398" s="132">
        <v>1440</v>
      </c>
      <c r="H398" s="114" t="s">
        <v>2237</v>
      </c>
    </row>
    <row r="399" spans="2:8" ht="30" hidden="1" customHeight="1">
      <c r="B399" s="114" t="s">
        <v>2011</v>
      </c>
      <c r="C399" s="129" t="s">
        <v>1891</v>
      </c>
      <c r="D399" s="114">
        <v>349.22699999999998</v>
      </c>
      <c r="E399" s="129" t="s">
        <v>228</v>
      </c>
      <c r="F399" s="129" t="s">
        <v>1892</v>
      </c>
      <c r="G399" s="132">
        <v>1440</v>
      </c>
      <c r="H399" s="114" t="s">
        <v>2238</v>
      </c>
    </row>
    <row r="400" spans="2:8" ht="30" hidden="1" customHeight="1">
      <c r="B400" s="114" t="s">
        <v>1890</v>
      </c>
      <c r="C400" s="129" t="s">
        <v>1891</v>
      </c>
      <c r="D400" s="114">
        <v>7.94</v>
      </c>
      <c r="E400" s="129" t="s">
        <v>228</v>
      </c>
      <c r="F400" s="129" t="s">
        <v>1892</v>
      </c>
      <c r="G400" s="132">
        <v>1440</v>
      </c>
      <c r="H400" s="114" t="s">
        <v>2239</v>
      </c>
    </row>
    <row r="401" spans="2:8" ht="30" hidden="1" customHeight="1">
      <c r="B401" s="114" t="s">
        <v>2011</v>
      </c>
      <c r="C401" s="129" t="s">
        <v>1891</v>
      </c>
      <c r="D401" s="114">
        <v>175.4</v>
      </c>
      <c r="E401" s="129" t="s">
        <v>228</v>
      </c>
      <c r="F401" s="129" t="s">
        <v>1892</v>
      </c>
      <c r="G401" s="132">
        <v>1440</v>
      </c>
      <c r="H401" s="114" t="s">
        <v>2240</v>
      </c>
    </row>
    <row r="402" spans="2:8" ht="30" hidden="1" customHeight="1">
      <c r="B402" s="114" t="s">
        <v>1893</v>
      </c>
      <c r="C402" s="129" t="s">
        <v>1891</v>
      </c>
      <c r="D402" s="114">
        <v>24.91</v>
      </c>
      <c r="E402" s="129" t="s">
        <v>228</v>
      </c>
      <c r="F402" s="114" t="s">
        <v>1901</v>
      </c>
      <c r="G402" s="132">
        <v>74</v>
      </c>
      <c r="H402" s="114" t="s">
        <v>2241</v>
      </c>
    </row>
    <row r="403" spans="2:8" ht="30" hidden="1" customHeight="1">
      <c r="B403" s="114" t="s">
        <v>1904</v>
      </c>
      <c r="C403" s="129" t="s">
        <v>1891</v>
      </c>
      <c r="D403" s="114">
        <v>1.81</v>
      </c>
      <c r="E403" s="129" t="s">
        <v>228</v>
      </c>
      <c r="F403" s="129" t="s">
        <v>1905</v>
      </c>
      <c r="G403" s="132">
        <v>839</v>
      </c>
      <c r="H403" s="114" t="s">
        <v>2242</v>
      </c>
    </row>
    <row r="404" spans="2:8" ht="30" hidden="1" customHeight="1">
      <c r="B404" s="114" t="s">
        <v>1900</v>
      </c>
      <c r="C404" s="129" t="s">
        <v>1891</v>
      </c>
      <c r="D404" s="114">
        <v>5.55</v>
      </c>
      <c r="E404" s="129" t="s">
        <v>228</v>
      </c>
      <c r="F404" s="114" t="s">
        <v>1901</v>
      </c>
      <c r="G404" s="132">
        <v>74</v>
      </c>
      <c r="H404" s="114" t="s">
        <v>2243</v>
      </c>
    </row>
    <row r="405" spans="2:8" ht="30" hidden="1" customHeight="1">
      <c r="B405" s="114" t="s">
        <v>1971</v>
      </c>
      <c r="C405" s="129" t="s">
        <v>1891</v>
      </c>
      <c r="D405" s="114">
        <v>19.866</v>
      </c>
      <c r="E405" s="129" t="s">
        <v>228</v>
      </c>
      <c r="F405" s="129" t="s">
        <v>1972</v>
      </c>
      <c r="G405" s="132">
        <v>216</v>
      </c>
      <c r="H405" s="114" t="s">
        <v>2244</v>
      </c>
    </row>
    <row r="406" spans="2:8" ht="30" hidden="1" customHeight="1">
      <c r="B406" s="114" t="s">
        <v>1890</v>
      </c>
      <c r="C406" s="129" t="s">
        <v>1891</v>
      </c>
      <c r="D406" s="114">
        <v>38.700000000000003</v>
      </c>
      <c r="E406" s="129" t="s">
        <v>228</v>
      </c>
      <c r="F406" s="129" t="s">
        <v>1892</v>
      </c>
      <c r="G406" s="132">
        <v>1440</v>
      </c>
      <c r="H406" s="114" t="s">
        <v>2245</v>
      </c>
    </row>
    <row r="407" spans="2:8" ht="30" hidden="1" customHeight="1">
      <c r="B407" s="114" t="s">
        <v>1895</v>
      </c>
      <c r="C407" s="129" t="s">
        <v>1891</v>
      </c>
      <c r="D407" s="114">
        <v>8.93</v>
      </c>
      <c r="E407" s="129" t="s">
        <v>228</v>
      </c>
      <c r="F407" s="129" t="s">
        <v>1896</v>
      </c>
      <c r="G407" s="132">
        <v>88</v>
      </c>
      <c r="H407" s="114" t="s">
        <v>2246</v>
      </c>
    </row>
    <row r="408" spans="2:8" ht="30" hidden="1" customHeight="1">
      <c r="B408" s="114" t="s">
        <v>1893</v>
      </c>
      <c r="C408" s="129" t="s">
        <v>1891</v>
      </c>
      <c r="D408" s="114">
        <v>11.05</v>
      </c>
      <c r="E408" s="129" t="s">
        <v>228</v>
      </c>
      <c r="F408" s="114" t="s">
        <v>1901</v>
      </c>
      <c r="G408" s="132">
        <v>74</v>
      </c>
      <c r="H408" s="114" t="s">
        <v>2247</v>
      </c>
    </row>
    <row r="409" spans="2:8" ht="30" hidden="1" customHeight="1">
      <c r="B409" s="114" t="s">
        <v>2072</v>
      </c>
      <c r="C409" s="129" t="s">
        <v>1891</v>
      </c>
      <c r="D409" s="114">
        <v>0.92</v>
      </c>
      <c r="E409" s="129" t="s">
        <v>228</v>
      </c>
      <c r="F409" s="129" t="s">
        <v>2073</v>
      </c>
      <c r="G409" s="132">
        <v>58</v>
      </c>
      <c r="H409" s="114" t="s">
        <v>2248</v>
      </c>
    </row>
    <row r="410" spans="2:8" ht="30" hidden="1" customHeight="1">
      <c r="B410" s="114" t="s">
        <v>1971</v>
      </c>
      <c r="C410" s="129" t="s">
        <v>1891</v>
      </c>
      <c r="D410" s="114">
        <v>15.148999999999999</v>
      </c>
      <c r="E410" s="129" t="s">
        <v>228</v>
      </c>
      <c r="F410" s="129" t="s">
        <v>1972</v>
      </c>
      <c r="G410" s="132">
        <v>216</v>
      </c>
      <c r="H410" s="114" t="s">
        <v>2249</v>
      </c>
    </row>
    <row r="411" spans="2:8" ht="30" hidden="1" customHeight="1">
      <c r="B411" s="114" t="s">
        <v>1904</v>
      </c>
      <c r="C411" s="129" t="s">
        <v>1891</v>
      </c>
      <c r="D411" s="114">
        <v>10.48</v>
      </c>
      <c r="E411" s="129" t="s">
        <v>228</v>
      </c>
      <c r="F411" s="129" t="s">
        <v>1905</v>
      </c>
      <c r="G411" s="132">
        <v>839</v>
      </c>
      <c r="H411" s="114" t="s">
        <v>2250</v>
      </c>
    </row>
  </sheetData>
  <autoFilter ref="B3:H411" xr:uid="{00000000-0009-0000-0000-00000D000000}">
    <filterColumn colId="4">
      <filters>
        <filter val="无锡美新半导体"/>
      </filters>
    </filterColumn>
  </autoFilter>
  <mergeCells count="1">
    <mergeCell ref="B2:H2"/>
  </mergeCells>
  <phoneticPr fontId="50" type="noConversion"/>
  <dataValidations count="1">
    <dataValidation type="list" allowBlank="1" showInputMessage="1" showErrorMessage="1" sqref="H4:H411" xr:uid="{00000000-0002-0000-0D00-000000000000}">
      <formula1>"3.5-7.5吨,7.5-16吨,16-32吨,大于32吨"</formula1>
    </dataValidation>
  </dataValidations>
  <pageMargins left="0.75" right="0.75" top="1" bottom="1" header="0.5" footer="0.5"/>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B2:L767"/>
  <sheetViews>
    <sheetView showGridLines="0" workbookViewId="0">
      <pane ySplit="3" topLeftCell="A4" activePane="bottomLeft" state="frozen"/>
      <selection pane="bottomLeft" activeCell="E5" sqref="E5"/>
    </sheetView>
  </sheetViews>
  <sheetFormatPr defaultColWidth="15.6328125" defaultRowHeight="30" customHeight="1"/>
  <cols>
    <col min="1" max="1" width="4.453125" style="111" customWidth="1"/>
    <col min="2" max="6" width="15.6328125" style="111" customWidth="1"/>
    <col min="7" max="8" width="15.6328125" style="127" customWidth="1"/>
    <col min="9" max="9" width="18.6328125" style="127" customWidth="1"/>
    <col min="10" max="10" width="15.6328125" style="127" customWidth="1"/>
    <col min="11" max="11" width="18.6328125" style="127" customWidth="1"/>
    <col min="12" max="16378" width="15.6328125" style="111" customWidth="1"/>
    <col min="16379" max="16384" width="15.6328125" style="111"/>
  </cols>
  <sheetData>
    <row r="2" spans="2:12" ht="30" customHeight="1">
      <c r="B2" s="307" t="s">
        <v>2251</v>
      </c>
      <c r="C2" s="307"/>
      <c r="D2" s="308"/>
      <c r="E2" s="308"/>
      <c r="F2" s="308"/>
      <c r="G2" s="309"/>
      <c r="H2" s="309"/>
      <c r="I2" s="309"/>
      <c r="J2" s="309"/>
      <c r="K2" s="309"/>
      <c r="L2" s="308"/>
    </row>
    <row r="3" spans="2:12" ht="30" customHeight="1">
      <c r="B3" s="119" t="s">
        <v>2252</v>
      </c>
      <c r="C3" s="123" t="s">
        <v>213</v>
      </c>
      <c r="D3" s="124" t="s">
        <v>1889</v>
      </c>
      <c r="E3" s="123" t="s">
        <v>215</v>
      </c>
      <c r="F3" s="123" t="s">
        <v>216</v>
      </c>
      <c r="G3" s="128" t="s">
        <v>508</v>
      </c>
      <c r="H3" s="128" t="s">
        <v>509</v>
      </c>
      <c r="I3" s="128" t="s">
        <v>510</v>
      </c>
      <c r="J3" s="128" t="s">
        <v>511</v>
      </c>
      <c r="K3" s="128" t="s">
        <v>512</v>
      </c>
      <c r="L3" s="123" t="s">
        <v>222</v>
      </c>
    </row>
    <row r="4" spans="2:12" ht="30" customHeight="1">
      <c r="B4" s="114" t="s">
        <v>2253</v>
      </c>
      <c r="C4" s="129" t="s">
        <v>1891</v>
      </c>
      <c r="D4" s="114">
        <v>12.3</v>
      </c>
      <c r="E4" s="129" t="s">
        <v>228</v>
      </c>
      <c r="F4" s="129" t="s">
        <v>515</v>
      </c>
      <c r="G4" s="130" t="s">
        <v>515</v>
      </c>
      <c r="H4" s="130" t="s">
        <v>229</v>
      </c>
      <c r="I4" s="131">
        <v>60</v>
      </c>
      <c r="J4" s="131"/>
      <c r="K4" s="131"/>
      <c r="L4" s="114" t="s">
        <v>230</v>
      </c>
    </row>
    <row r="5" spans="2:12" ht="30" customHeight="1">
      <c r="B5" s="114" t="s">
        <v>2253</v>
      </c>
      <c r="C5" s="129" t="s">
        <v>1891</v>
      </c>
      <c r="D5" s="114">
        <v>7.46</v>
      </c>
      <c r="E5" s="129" t="s">
        <v>228</v>
      </c>
      <c r="F5" s="129" t="s">
        <v>515</v>
      </c>
      <c r="G5" s="130" t="s">
        <v>515</v>
      </c>
      <c r="H5" s="130" t="s">
        <v>229</v>
      </c>
      <c r="I5" s="131">
        <v>60</v>
      </c>
      <c r="J5" s="131"/>
      <c r="K5" s="131"/>
      <c r="L5" s="114" t="s">
        <v>236</v>
      </c>
    </row>
    <row r="6" spans="2:12" ht="30" customHeight="1">
      <c r="B6" s="114" t="s">
        <v>2254</v>
      </c>
      <c r="C6" s="129" t="s">
        <v>1891</v>
      </c>
      <c r="D6" s="114">
        <v>13.26</v>
      </c>
      <c r="E6" s="129" t="s">
        <v>228</v>
      </c>
      <c r="F6" s="129" t="s">
        <v>515</v>
      </c>
      <c r="G6" s="130" t="s">
        <v>515</v>
      </c>
      <c r="H6" s="130" t="s">
        <v>2255</v>
      </c>
      <c r="I6" s="131">
        <v>60</v>
      </c>
      <c r="J6" s="131"/>
      <c r="K6" s="131"/>
      <c r="L6" s="114" t="s">
        <v>239</v>
      </c>
    </row>
    <row r="7" spans="2:12" ht="30" customHeight="1">
      <c r="B7" s="114" t="s">
        <v>2254</v>
      </c>
      <c r="C7" s="129" t="s">
        <v>1891</v>
      </c>
      <c r="D7" s="114">
        <v>12.22</v>
      </c>
      <c r="E7" s="129" t="s">
        <v>228</v>
      </c>
      <c r="F7" s="129" t="s">
        <v>515</v>
      </c>
      <c r="G7" s="130" t="s">
        <v>515</v>
      </c>
      <c r="H7" s="130" t="s">
        <v>2255</v>
      </c>
      <c r="I7" s="131">
        <v>60</v>
      </c>
      <c r="J7" s="131"/>
      <c r="K7" s="131"/>
      <c r="L7" s="114" t="s">
        <v>242</v>
      </c>
    </row>
    <row r="8" spans="2:12" ht="30" customHeight="1">
      <c r="B8" s="114" t="s">
        <v>2256</v>
      </c>
      <c r="C8" s="129" t="s">
        <v>1891</v>
      </c>
      <c r="D8" s="114">
        <v>6.14</v>
      </c>
      <c r="E8" s="129" t="s">
        <v>228</v>
      </c>
      <c r="F8" s="129" t="s">
        <v>515</v>
      </c>
      <c r="G8" s="130" t="s">
        <v>515</v>
      </c>
      <c r="H8" s="130" t="s">
        <v>235</v>
      </c>
      <c r="I8" s="131">
        <v>60</v>
      </c>
      <c r="J8" s="131"/>
      <c r="K8" s="131"/>
      <c r="L8" s="114" t="s">
        <v>245</v>
      </c>
    </row>
    <row r="9" spans="2:12" ht="30" customHeight="1">
      <c r="B9" s="114" t="s">
        <v>2256</v>
      </c>
      <c r="C9" s="129" t="s">
        <v>1891</v>
      </c>
      <c r="D9" s="114">
        <v>16.75</v>
      </c>
      <c r="E9" s="129" t="s">
        <v>228</v>
      </c>
      <c r="F9" s="129" t="s">
        <v>515</v>
      </c>
      <c r="G9" s="130" t="s">
        <v>515</v>
      </c>
      <c r="H9" s="130" t="s">
        <v>235</v>
      </c>
      <c r="I9" s="131">
        <v>60</v>
      </c>
      <c r="J9" s="131"/>
      <c r="K9" s="131"/>
      <c r="L9" s="114" t="s">
        <v>250</v>
      </c>
    </row>
    <row r="10" spans="2:12" ht="30" customHeight="1">
      <c r="B10" s="114" t="s">
        <v>2254</v>
      </c>
      <c r="C10" s="129" t="s">
        <v>1891</v>
      </c>
      <c r="D10" s="114">
        <v>1.36</v>
      </c>
      <c r="E10" s="129" t="s">
        <v>228</v>
      </c>
      <c r="F10" s="129" t="s">
        <v>515</v>
      </c>
      <c r="G10" s="130" t="s">
        <v>515</v>
      </c>
      <c r="H10" s="130" t="s">
        <v>2255</v>
      </c>
      <c r="I10" s="131">
        <v>60</v>
      </c>
      <c r="J10" s="131"/>
      <c r="K10" s="131"/>
      <c r="L10" s="114" t="s">
        <v>253</v>
      </c>
    </row>
    <row r="11" spans="2:12" ht="30" customHeight="1">
      <c r="B11" s="114" t="s">
        <v>2253</v>
      </c>
      <c r="C11" s="129" t="s">
        <v>1891</v>
      </c>
      <c r="D11" s="114">
        <v>12.65</v>
      </c>
      <c r="E11" s="129" t="s">
        <v>228</v>
      </c>
      <c r="F11" s="129" t="s">
        <v>515</v>
      </c>
      <c r="G11" s="130" t="s">
        <v>515</v>
      </c>
      <c r="H11" s="130" t="s">
        <v>229</v>
      </c>
      <c r="I11" s="131">
        <v>60</v>
      </c>
      <c r="J11" s="131"/>
      <c r="K11" s="131"/>
      <c r="L11" s="114" t="s">
        <v>259</v>
      </c>
    </row>
    <row r="12" spans="2:12" ht="30" customHeight="1">
      <c r="B12" s="114" t="s">
        <v>2253</v>
      </c>
      <c r="C12" s="129" t="s">
        <v>1891</v>
      </c>
      <c r="D12" s="114">
        <v>12.07</v>
      </c>
      <c r="E12" s="129" t="s">
        <v>228</v>
      </c>
      <c r="F12" s="129" t="s">
        <v>515</v>
      </c>
      <c r="G12" s="130" t="s">
        <v>515</v>
      </c>
      <c r="H12" s="130" t="s">
        <v>229</v>
      </c>
      <c r="I12" s="131">
        <v>60</v>
      </c>
      <c r="J12" s="131"/>
      <c r="K12" s="131"/>
      <c r="L12" s="114" t="s">
        <v>264</v>
      </c>
    </row>
    <row r="13" spans="2:12" ht="30" customHeight="1">
      <c r="B13" s="114" t="s">
        <v>2257</v>
      </c>
      <c r="C13" s="129" t="s">
        <v>1891</v>
      </c>
      <c r="D13" s="114">
        <v>1.99</v>
      </c>
      <c r="E13" s="129" t="s">
        <v>228</v>
      </c>
      <c r="F13" s="129" t="s">
        <v>515</v>
      </c>
      <c r="G13" s="130" t="s">
        <v>515</v>
      </c>
      <c r="H13" s="130" t="s">
        <v>1686</v>
      </c>
      <c r="I13" s="131">
        <v>60</v>
      </c>
      <c r="J13" s="131"/>
      <c r="K13" s="131"/>
      <c r="L13" s="114" t="s">
        <v>267</v>
      </c>
    </row>
    <row r="14" spans="2:12" ht="30" customHeight="1">
      <c r="B14" s="114" t="s">
        <v>2258</v>
      </c>
      <c r="C14" s="129" t="s">
        <v>1891</v>
      </c>
      <c r="D14" s="114">
        <v>4.08</v>
      </c>
      <c r="E14" s="129" t="s">
        <v>228</v>
      </c>
      <c r="F14" s="129" t="s">
        <v>515</v>
      </c>
      <c r="G14" s="130" t="s">
        <v>515</v>
      </c>
      <c r="H14" s="130" t="s">
        <v>1686</v>
      </c>
      <c r="I14" s="131">
        <v>60</v>
      </c>
      <c r="J14" s="131"/>
      <c r="K14" s="131"/>
      <c r="L14" s="114" t="s">
        <v>271</v>
      </c>
    </row>
    <row r="15" spans="2:12" ht="30" customHeight="1">
      <c r="B15" s="114" t="s">
        <v>2254</v>
      </c>
      <c r="C15" s="129" t="s">
        <v>1891</v>
      </c>
      <c r="D15" s="114">
        <v>11.85</v>
      </c>
      <c r="E15" s="129" t="s">
        <v>228</v>
      </c>
      <c r="F15" s="129" t="s">
        <v>515</v>
      </c>
      <c r="G15" s="130" t="s">
        <v>515</v>
      </c>
      <c r="H15" s="130" t="s">
        <v>2255</v>
      </c>
      <c r="I15" s="131">
        <v>60</v>
      </c>
      <c r="J15" s="131"/>
      <c r="K15" s="131"/>
      <c r="L15" s="114" t="s">
        <v>275</v>
      </c>
    </row>
    <row r="16" spans="2:12" ht="30" customHeight="1">
      <c r="B16" s="114" t="s">
        <v>2254</v>
      </c>
      <c r="C16" s="129" t="s">
        <v>1891</v>
      </c>
      <c r="D16" s="114">
        <v>2.4500000000000002</v>
      </c>
      <c r="E16" s="129" t="s">
        <v>228</v>
      </c>
      <c r="F16" s="129" t="s">
        <v>515</v>
      </c>
      <c r="G16" s="130" t="s">
        <v>515</v>
      </c>
      <c r="H16" s="130" t="s">
        <v>2255</v>
      </c>
      <c r="I16" s="131">
        <v>60</v>
      </c>
      <c r="J16" s="131"/>
      <c r="K16" s="131"/>
      <c r="L16" s="114" t="s">
        <v>277</v>
      </c>
    </row>
    <row r="17" spans="2:12" ht="30" customHeight="1">
      <c r="B17" s="114" t="s">
        <v>2253</v>
      </c>
      <c r="C17" s="129" t="s">
        <v>1891</v>
      </c>
      <c r="D17" s="114">
        <v>11.8</v>
      </c>
      <c r="E17" s="129" t="s">
        <v>228</v>
      </c>
      <c r="F17" s="129" t="s">
        <v>515</v>
      </c>
      <c r="G17" s="130" t="s">
        <v>515</v>
      </c>
      <c r="H17" s="130" t="s">
        <v>229</v>
      </c>
      <c r="I17" s="131">
        <v>60</v>
      </c>
      <c r="J17" s="131"/>
      <c r="K17" s="131"/>
      <c r="L17" s="114" t="s">
        <v>280</v>
      </c>
    </row>
    <row r="18" spans="2:12" ht="30" customHeight="1">
      <c r="B18" s="114" t="s">
        <v>2259</v>
      </c>
      <c r="C18" s="129" t="s">
        <v>1891</v>
      </c>
      <c r="D18" s="114">
        <v>2.6</v>
      </c>
      <c r="E18" s="129" t="s">
        <v>228</v>
      </c>
      <c r="F18" s="129" t="s">
        <v>515</v>
      </c>
      <c r="G18" s="130" t="s">
        <v>515</v>
      </c>
      <c r="H18" s="130" t="s">
        <v>1323</v>
      </c>
      <c r="I18" s="131">
        <v>60</v>
      </c>
      <c r="J18" s="131"/>
      <c r="K18" s="131"/>
      <c r="L18" s="114" t="s">
        <v>282</v>
      </c>
    </row>
    <row r="19" spans="2:12" ht="30" customHeight="1">
      <c r="B19" s="114" t="s">
        <v>2253</v>
      </c>
      <c r="C19" s="129" t="s">
        <v>1891</v>
      </c>
      <c r="D19" s="114">
        <v>11.51</v>
      </c>
      <c r="E19" s="129" t="s">
        <v>228</v>
      </c>
      <c r="F19" s="129" t="s">
        <v>515</v>
      </c>
      <c r="G19" s="130" t="s">
        <v>515</v>
      </c>
      <c r="H19" s="130" t="s">
        <v>229</v>
      </c>
      <c r="I19" s="131">
        <v>60</v>
      </c>
      <c r="J19" s="131"/>
      <c r="K19" s="131"/>
      <c r="L19" s="114" t="s">
        <v>287</v>
      </c>
    </row>
    <row r="20" spans="2:12" ht="30" customHeight="1">
      <c r="B20" s="114" t="s">
        <v>2260</v>
      </c>
      <c r="C20" s="129" t="s">
        <v>1891</v>
      </c>
      <c r="D20" s="114">
        <v>1.23</v>
      </c>
      <c r="E20" s="129" t="s">
        <v>228</v>
      </c>
      <c r="F20" s="129" t="s">
        <v>515</v>
      </c>
      <c r="G20" s="130" t="s">
        <v>515</v>
      </c>
      <c r="H20" s="130" t="s">
        <v>1323</v>
      </c>
      <c r="I20" s="131">
        <v>60</v>
      </c>
      <c r="J20" s="131"/>
      <c r="K20" s="131"/>
      <c r="L20" s="114" t="s">
        <v>290</v>
      </c>
    </row>
    <row r="21" spans="2:12" ht="30" customHeight="1">
      <c r="B21" s="114" t="s">
        <v>2256</v>
      </c>
      <c r="C21" s="129" t="s">
        <v>1891</v>
      </c>
      <c r="D21" s="114">
        <v>46.89</v>
      </c>
      <c r="E21" s="129" t="s">
        <v>228</v>
      </c>
      <c r="F21" s="129" t="s">
        <v>515</v>
      </c>
      <c r="G21" s="130" t="s">
        <v>515</v>
      </c>
      <c r="H21" s="130" t="s">
        <v>235</v>
      </c>
      <c r="I21" s="131">
        <v>60</v>
      </c>
      <c r="J21" s="131"/>
      <c r="K21" s="131"/>
      <c r="L21" s="114" t="s">
        <v>293</v>
      </c>
    </row>
    <row r="22" spans="2:12" ht="30" customHeight="1">
      <c r="B22" s="114" t="s">
        <v>2261</v>
      </c>
      <c r="C22" s="129" t="s">
        <v>1891</v>
      </c>
      <c r="D22" s="114">
        <v>113.7</v>
      </c>
      <c r="E22" s="129" t="s">
        <v>228</v>
      </c>
      <c r="F22" s="129" t="s">
        <v>515</v>
      </c>
      <c r="G22" s="130" t="s">
        <v>515</v>
      </c>
      <c r="H22" s="130" t="s">
        <v>2262</v>
      </c>
      <c r="I22" s="131">
        <v>60</v>
      </c>
      <c r="J22" s="131"/>
      <c r="K22" s="131"/>
      <c r="L22" s="114" t="s">
        <v>296</v>
      </c>
    </row>
    <row r="23" spans="2:12" ht="30" customHeight="1">
      <c r="B23" s="114" t="s">
        <v>2254</v>
      </c>
      <c r="C23" s="129" t="s">
        <v>1891</v>
      </c>
      <c r="D23" s="114">
        <v>2.66</v>
      </c>
      <c r="E23" s="129" t="s">
        <v>228</v>
      </c>
      <c r="F23" s="129" t="s">
        <v>515</v>
      </c>
      <c r="G23" s="130" t="s">
        <v>515</v>
      </c>
      <c r="H23" s="130" t="s">
        <v>2255</v>
      </c>
      <c r="I23" s="131">
        <v>60</v>
      </c>
      <c r="J23" s="131"/>
      <c r="K23" s="131"/>
      <c r="L23" s="114" t="s">
        <v>300</v>
      </c>
    </row>
    <row r="24" spans="2:12" ht="30" customHeight="1">
      <c r="B24" s="114" t="s">
        <v>2263</v>
      </c>
      <c r="C24" s="129" t="s">
        <v>1891</v>
      </c>
      <c r="D24" s="114">
        <v>1.66</v>
      </c>
      <c r="E24" s="129" t="s">
        <v>228</v>
      </c>
      <c r="F24" s="129" t="s">
        <v>515</v>
      </c>
      <c r="G24" s="130" t="s">
        <v>515</v>
      </c>
      <c r="H24" s="131" t="s">
        <v>229</v>
      </c>
      <c r="I24" s="131">
        <v>60</v>
      </c>
      <c r="J24" s="131"/>
      <c r="K24" s="131"/>
      <c r="L24" s="114" t="s">
        <v>303</v>
      </c>
    </row>
    <row r="25" spans="2:12" ht="30" customHeight="1">
      <c r="B25" s="114" t="s">
        <v>2254</v>
      </c>
      <c r="C25" s="129" t="s">
        <v>1891</v>
      </c>
      <c r="D25" s="114">
        <v>14.76</v>
      </c>
      <c r="E25" s="129" t="s">
        <v>228</v>
      </c>
      <c r="F25" s="129" t="s">
        <v>515</v>
      </c>
      <c r="G25" s="130" t="s">
        <v>515</v>
      </c>
      <c r="H25" s="130" t="s">
        <v>2255</v>
      </c>
      <c r="I25" s="131">
        <v>60</v>
      </c>
      <c r="J25" s="131"/>
      <c r="K25" s="131"/>
      <c r="L25" s="114" t="s">
        <v>306</v>
      </c>
    </row>
    <row r="26" spans="2:12" ht="30" customHeight="1">
      <c r="B26" s="114" t="s">
        <v>2254</v>
      </c>
      <c r="C26" s="129" t="s">
        <v>1891</v>
      </c>
      <c r="D26" s="114">
        <v>11.78</v>
      </c>
      <c r="E26" s="129" t="s">
        <v>228</v>
      </c>
      <c r="F26" s="129" t="s">
        <v>515</v>
      </c>
      <c r="G26" s="130" t="s">
        <v>515</v>
      </c>
      <c r="H26" s="130" t="s">
        <v>2255</v>
      </c>
      <c r="I26" s="131">
        <v>60</v>
      </c>
      <c r="J26" s="131"/>
      <c r="K26" s="131"/>
      <c r="L26" s="114" t="s">
        <v>309</v>
      </c>
    </row>
    <row r="27" spans="2:12" ht="30" customHeight="1">
      <c r="B27" s="114" t="s">
        <v>2254</v>
      </c>
      <c r="C27" s="129" t="s">
        <v>1891</v>
      </c>
      <c r="D27" s="114">
        <v>0.6</v>
      </c>
      <c r="E27" s="129" t="s">
        <v>228</v>
      </c>
      <c r="F27" s="129" t="s">
        <v>515</v>
      </c>
      <c r="G27" s="130" t="s">
        <v>515</v>
      </c>
      <c r="H27" s="130" t="s">
        <v>2255</v>
      </c>
      <c r="I27" s="131">
        <v>60</v>
      </c>
      <c r="J27" s="131"/>
      <c r="K27" s="131"/>
      <c r="L27" s="114" t="s">
        <v>311</v>
      </c>
    </row>
    <row r="28" spans="2:12" ht="30" customHeight="1">
      <c r="B28" s="114" t="s">
        <v>2256</v>
      </c>
      <c r="C28" s="129" t="s">
        <v>1891</v>
      </c>
      <c r="D28" s="114">
        <v>0.6</v>
      </c>
      <c r="E28" s="129" t="s">
        <v>228</v>
      </c>
      <c r="F28" s="129" t="s">
        <v>515</v>
      </c>
      <c r="G28" s="130" t="s">
        <v>515</v>
      </c>
      <c r="H28" s="130" t="s">
        <v>235</v>
      </c>
      <c r="I28" s="131">
        <v>60</v>
      </c>
      <c r="J28" s="131"/>
      <c r="K28" s="131"/>
      <c r="L28" s="114" t="s">
        <v>314</v>
      </c>
    </row>
    <row r="29" spans="2:12" ht="30" customHeight="1">
      <c r="B29" s="114" t="s">
        <v>2256</v>
      </c>
      <c r="C29" s="129" t="s">
        <v>1891</v>
      </c>
      <c r="D29" s="114">
        <v>2.16</v>
      </c>
      <c r="E29" s="129" t="s">
        <v>228</v>
      </c>
      <c r="F29" s="129" t="s">
        <v>515</v>
      </c>
      <c r="G29" s="130" t="s">
        <v>515</v>
      </c>
      <c r="H29" s="130" t="s">
        <v>235</v>
      </c>
      <c r="I29" s="131">
        <v>60</v>
      </c>
      <c r="J29" s="131"/>
      <c r="K29" s="131"/>
      <c r="L29" s="114" t="s">
        <v>317</v>
      </c>
    </row>
    <row r="30" spans="2:12" ht="30" customHeight="1">
      <c r="B30" s="114" t="s">
        <v>2256</v>
      </c>
      <c r="C30" s="129" t="s">
        <v>1891</v>
      </c>
      <c r="D30" s="114">
        <v>24.11</v>
      </c>
      <c r="E30" s="129" t="s">
        <v>228</v>
      </c>
      <c r="F30" s="129" t="s">
        <v>515</v>
      </c>
      <c r="G30" s="130" t="s">
        <v>515</v>
      </c>
      <c r="H30" s="130" t="s">
        <v>235</v>
      </c>
      <c r="I30" s="131">
        <v>60</v>
      </c>
      <c r="J30" s="131"/>
      <c r="K30" s="131"/>
      <c r="L30" s="114" t="s">
        <v>319</v>
      </c>
    </row>
    <row r="31" spans="2:12" ht="30" customHeight="1">
      <c r="B31" s="114" t="s">
        <v>2264</v>
      </c>
      <c r="C31" s="129" t="s">
        <v>1891</v>
      </c>
      <c r="D31" s="114">
        <v>14.9</v>
      </c>
      <c r="E31" s="129" t="s">
        <v>228</v>
      </c>
      <c r="F31" s="129" t="s">
        <v>515</v>
      </c>
      <c r="G31" s="130" t="s">
        <v>515</v>
      </c>
      <c r="H31" s="130" t="s">
        <v>1686</v>
      </c>
      <c r="I31" s="131">
        <v>60</v>
      </c>
      <c r="J31" s="131"/>
      <c r="K31" s="131"/>
      <c r="L31" s="114" t="s">
        <v>324</v>
      </c>
    </row>
    <row r="32" spans="2:12" ht="30" customHeight="1">
      <c r="B32" s="114" t="s">
        <v>2253</v>
      </c>
      <c r="C32" s="129" t="s">
        <v>1891</v>
      </c>
      <c r="D32" s="114">
        <v>12.47</v>
      </c>
      <c r="E32" s="129" t="s">
        <v>228</v>
      </c>
      <c r="F32" s="129" t="s">
        <v>515</v>
      </c>
      <c r="G32" s="130" t="s">
        <v>515</v>
      </c>
      <c r="H32" s="130" t="s">
        <v>229</v>
      </c>
      <c r="I32" s="131">
        <v>60</v>
      </c>
      <c r="J32" s="131"/>
      <c r="K32" s="131"/>
      <c r="L32" s="114" t="s">
        <v>327</v>
      </c>
    </row>
    <row r="33" spans="2:12" ht="30" customHeight="1">
      <c r="B33" s="114" t="s">
        <v>2265</v>
      </c>
      <c r="C33" s="129" t="s">
        <v>1891</v>
      </c>
      <c r="D33" s="114">
        <v>0.97</v>
      </c>
      <c r="E33" s="129" t="s">
        <v>228</v>
      </c>
      <c r="F33" s="129" t="s">
        <v>515</v>
      </c>
      <c r="G33" s="130" t="s">
        <v>515</v>
      </c>
      <c r="H33" s="130" t="s">
        <v>229</v>
      </c>
      <c r="I33" s="131">
        <v>60</v>
      </c>
      <c r="J33" s="131"/>
      <c r="K33" s="131"/>
      <c r="L33" s="114" t="s">
        <v>330</v>
      </c>
    </row>
    <row r="34" spans="2:12" ht="30" customHeight="1">
      <c r="B34" s="114" t="s">
        <v>2253</v>
      </c>
      <c r="C34" s="129" t="s">
        <v>1891</v>
      </c>
      <c r="D34" s="114">
        <v>5.34</v>
      </c>
      <c r="E34" s="129" t="s">
        <v>228</v>
      </c>
      <c r="F34" s="129" t="s">
        <v>515</v>
      </c>
      <c r="G34" s="130" t="s">
        <v>515</v>
      </c>
      <c r="H34" s="130" t="s">
        <v>229</v>
      </c>
      <c r="I34" s="131">
        <v>60</v>
      </c>
      <c r="J34" s="131"/>
      <c r="K34" s="131"/>
      <c r="L34" s="114" t="s">
        <v>333</v>
      </c>
    </row>
    <row r="35" spans="2:12" ht="30" customHeight="1">
      <c r="B35" s="114" t="s">
        <v>2254</v>
      </c>
      <c r="C35" s="129" t="s">
        <v>1891</v>
      </c>
      <c r="D35" s="114">
        <v>2.81</v>
      </c>
      <c r="E35" s="129" t="s">
        <v>228</v>
      </c>
      <c r="F35" s="129" t="s">
        <v>515</v>
      </c>
      <c r="G35" s="130" t="s">
        <v>515</v>
      </c>
      <c r="H35" s="130" t="s">
        <v>2255</v>
      </c>
      <c r="I35" s="131">
        <v>60</v>
      </c>
      <c r="J35" s="131"/>
      <c r="K35" s="131"/>
      <c r="L35" s="114" t="s">
        <v>336</v>
      </c>
    </row>
    <row r="36" spans="2:12" ht="30" customHeight="1">
      <c r="B36" s="114" t="s">
        <v>2264</v>
      </c>
      <c r="C36" s="129" t="s">
        <v>1891</v>
      </c>
      <c r="D36" s="114">
        <v>2.2400000000000002</v>
      </c>
      <c r="E36" s="129" t="s">
        <v>228</v>
      </c>
      <c r="F36" s="129" t="s">
        <v>515</v>
      </c>
      <c r="G36" s="130" t="s">
        <v>515</v>
      </c>
      <c r="H36" s="130" t="s">
        <v>1686</v>
      </c>
      <c r="I36" s="131">
        <v>60</v>
      </c>
      <c r="J36" s="131"/>
      <c r="K36" s="131"/>
      <c r="L36" s="114" t="s">
        <v>338</v>
      </c>
    </row>
    <row r="37" spans="2:12" ht="30" customHeight="1">
      <c r="B37" s="114" t="s">
        <v>2266</v>
      </c>
      <c r="C37" s="129" t="s">
        <v>1891</v>
      </c>
      <c r="D37" s="114">
        <v>6.89</v>
      </c>
      <c r="E37" s="129" t="s">
        <v>228</v>
      </c>
      <c r="F37" s="129" t="s">
        <v>515</v>
      </c>
      <c r="G37" s="130" t="s">
        <v>515</v>
      </c>
      <c r="H37" s="130" t="s">
        <v>2262</v>
      </c>
      <c r="I37" s="131">
        <v>60</v>
      </c>
      <c r="J37" s="131"/>
      <c r="K37" s="131"/>
      <c r="L37" s="114" t="s">
        <v>341</v>
      </c>
    </row>
    <row r="38" spans="2:12" ht="30" customHeight="1">
      <c r="B38" s="114" t="s">
        <v>2266</v>
      </c>
      <c r="C38" s="129" t="s">
        <v>1891</v>
      </c>
      <c r="D38" s="114">
        <v>17.48</v>
      </c>
      <c r="E38" s="129" t="s">
        <v>228</v>
      </c>
      <c r="F38" s="129" t="s">
        <v>515</v>
      </c>
      <c r="G38" s="130" t="s">
        <v>515</v>
      </c>
      <c r="H38" s="130" t="s">
        <v>2262</v>
      </c>
      <c r="I38" s="131">
        <v>60</v>
      </c>
      <c r="J38" s="131"/>
      <c r="K38" s="131"/>
      <c r="L38" s="114" t="s">
        <v>344</v>
      </c>
    </row>
    <row r="39" spans="2:12" ht="30" customHeight="1">
      <c r="B39" s="114" t="s">
        <v>2254</v>
      </c>
      <c r="C39" s="129" t="s">
        <v>1891</v>
      </c>
      <c r="D39" s="114">
        <v>6.55</v>
      </c>
      <c r="E39" s="129" t="s">
        <v>228</v>
      </c>
      <c r="F39" s="129" t="s">
        <v>515</v>
      </c>
      <c r="G39" s="130" t="s">
        <v>515</v>
      </c>
      <c r="H39" s="130" t="s">
        <v>2255</v>
      </c>
      <c r="I39" s="131">
        <v>60</v>
      </c>
      <c r="J39" s="131"/>
      <c r="K39" s="131"/>
      <c r="L39" s="114" t="s">
        <v>347</v>
      </c>
    </row>
    <row r="40" spans="2:12" ht="30" customHeight="1">
      <c r="B40" s="114" t="s">
        <v>2254</v>
      </c>
      <c r="C40" s="129" t="s">
        <v>1891</v>
      </c>
      <c r="D40" s="114">
        <v>23.54</v>
      </c>
      <c r="E40" s="129" t="s">
        <v>228</v>
      </c>
      <c r="F40" s="129" t="s">
        <v>515</v>
      </c>
      <c r="G40" s="130" t="s">
        <v>515</v>
      </c>
      <c r="H40" s="130" t="s">
        <v>2255</v>
      </c>
      <c r="I40" s="131">
        <v>60</v>
      </c>
      <c r="J40" s="131"/>
      <c r="K40" s="131"/>
      <c r="L40" s="114" t="s">
        <v>349</v>
      </c>
    </row>
    <row r="41" spans="2:12" ht="30" customHeight="1">
      <c r="B41" s="114" t="s">
        <v>2256</v>
      </c>
      <c r="C41" s="129" t="s">
        <v>1891</v>
      </c>
      <c r="D41" s="114">
        <v>29.41</v>
      </c>
      <c r="E41" s="129" t="s">
        <v>228</v>
      </c>
      <c r="F41" s="129" t="s">
        <v>515</v>
      </c>
      <c r="G41" s="130" t="s">
        <v>515</v>
      </c>
      <c r="H41" s="130" t="s">
        <v>235</v>
      </c>
      <c r="I41" s="131">
        <v>60</v>
      </c>
      <c r="J41" s="131"/>
      <c r="K41" s="131"/>
      <c r="L41" s="114" t="s">
        <v>352</v>
      </c>
    </row>
    <row r="42" spans="2:12" ht="30" customHeight="1">
      <c r="B42" s="114" t="s">
        <v>2253</v>
      </c>
      <c r="C42" s="129" t="s">
        <v>1891</v>
      </c>
      <c r="D42" s="114">
        <v>11.52</v>
      </c>
      <c r="E42" s="129" t="s">
        <v>228</v>
      </c>
      <c r="F42" s="129" t="s">
        <v>515</v>
      </c>
      <c r="G42" s="130" t="s">
        <v>515</v>
      </c>
      <c r="H42" s="130" t="s">
        <v>229</v>
      </c>
      <c r="I42" s="131">
        <v>60</v>
      </c>
      <c r="J42" s="131"/>
      <c r="K42" s="131"/>
      <c r="L42" s="114" t="s">
        <v>355</v>
      </c>
    </row>
    <row r="43" spans="2:12" ht="30" customHeight="1">
      <c r="B43" s="114" t="s">
        <v>2254</v>
      </c>
      <c r="C43" s="129" t="s">
        <v>1891</v>
      </c>
      <c r="D43" s="114">
        <v>1.39</v>
      </c>
      <c r="E43" s="129" t="s">
        <v>228</v>
      </c>
      <c r="F43" s="129" t="s">
        <v>515</v>
      </c>
      <c r="G43" s="130" t="s">
        <v>515</v>
      </c>
      <c r="H43" s="130" t="s">
        <v>2255</v>
      </c>
      <c r="I43" s="131">
        <v>60</v>
      </c>
      <c r="J43" s="131"/>
      <c r="K43" s="131"/>
      <c r="L43" s="114" t="s">
        <v>358</v>
      </c>
    </row>
    <row r="44" spans="2:12" ht="30" customHeight="1">
      <c r="B44" s="114" t="s">
        <v>2267</v>
      </c>
      <c r="C44" s="129" t="s">
        <v>1891</v>
      </c>
      <c r="D44" s="114">
        <v>0.81</v>
      </c>
      <c r="E44" s="129" t="s">
        <v>228</v>
      </c>
      <c r="F44" s="129" t="s">
        <v>515</v>
      </c>
      <c r="G44" s="130" t="s">
        <v>515</v>
      </c>
      <c r="H44" s="130" t="s">
        <v>229</v>
      </c>
      <c r="I44" s="131">
        <v>60</v>
      </c>
      <c r="J44" s="131"/>
      <c r="K44" s="131"/>
      <c r="L44" s="114" t="s">
        <v>361</v>
      </c>
    </row>
    <row r="45" spans="2:12" ht="30" customHeight="1">
      <c r="B45" s="114" t="s">
        <v>2254</v>
      </c>
      <c r="C45" s="129" t="s">
        <v>1891</v>
      </c>
      <c r="D45" s="114">
        <v>12.1</v>
      </c>
      <c r="E45" s="129" t="s">
        <v>228</v>
      </c>
      <c r="F45" s="129" t="s">
        <v>515</v>
      </c>
      <c r="G45" s="130" t="s">
        <v>515</v>
      </c>
      <c r="H45" s="130" t="s">
        <v>2255</v>
      </c>
      <c r="I45" s="131">
        <v>60</v>
      </c>
      <c r="J45" s="131"/>
      <c r="K45" s="131"/>
      <c r="L45" s="114" t="s">
        <v>366</v>
      </c>
    </row>
    <row r="46" spans="2:12" ht="30" customHeight="1">
      <c r="B46" s="114" t="s">
        <v>2254</v>
      </c>
      <c r="C46" s="129" t="s">
        <v>1891</v>
      </c>
      <c r="D46" s="114">
        <v>1.29</v>
      </c>
      <c r="E46" s="129" t="s">
        <v>228</v>
      </c>
      <c r="F46" s="129" t="s">
        <v>515</v>
      </c>
      <c r="G46" s="130" t="s">
        <v>515</v>
      </c>
      <c r="H46" s="130" t="s">
        <v>2255</v>
      </c>
      <c r="I46" s="131">
        <v>60</v>
      </c>
      <c r="J46" s="131"/>
      <c r="K46" s="131"/>
      <c r="L46" s="114" t="s">
        <v>369</v>
      </c>
    </row>
    <row r="47" spans="2:12" ht="30" customHeight="1">
      <c r="B47" s="114" t="s">
        <v>2264</v>
      </c>
      <c r="C47" s="129" t="s">
        <v>1891</v>
      </c>
      <c r="D47" s="114">
        <v>14.87</v>
      </c>
      <c r="E47" s="129" t="s">
        <v>228</v>
      </c>
      <c r="F47" s="129" t="s">
        <v>515</v>
      </c>
      <c r="G47" s="130" t="s">
        <v>515</v>
      </c>
      <c r="H47" s="130" t="s">
        <v>1686</v>
      </c>
      <c r="I47" s="131">
        <v>60</v>
      </c>
      <c r="J47" s="131"/>
      <c r="K47" s="131"/>
      <c r="L47" s="114" t="s">
        <v>371</v>
      </c>
    </row>
    <row r="48" spans="2:12" ht="30" customHeight="1">
      <c r="B48" s="114" t="s">
        <v>2268</v>
      </c>
      <c r="C48" s="129" t="s">
        <v>1891</v>
      </c>
      <c r="D48" s="114">
        <v>0.95</v>
      </c>
      <c r="E48" s="129" t="s">
        <v>228</v>
      </c>
      <c r="F48" s="129" t="s">
        <v>515</v>
      </c>
      <c r="G48" s="130" t="s">
        <v>515</v>
      </c>
      <c r="H48" s="130" t="s">
        <v>229</v>
      </c>
      <c r="I48" s="131">
        <v>60</v>
      </c>
      <c r="J48" s="131"/>
      <c r="K48" s="131"/>
      <c r="L48" s="114" t="s">
        <v>374</v>
      </c>
    </row>
    <row r="49" spans="2:12" ht="30" customHeight="1">
      <c r="B49" s="114" t="s">
        <v>2261</v>
      </c>
      <c r="C49" s="129" t="s">
        <v>1891</v>
      </c>
      <c r="D49" s="114">
        <v>2.69</v>
      </c>
      <c r="E49" s="129" t="s">
        <v>228</v>
      </c>
      <c r="F49" s="129" t="s">
        <v>515</v>
      </c>
      <c r="G49" s="130" t="s">
        <v>515</v>
      </c>
      <c r="H49" s="130" t="s">
        <v>2262</v>
      </c>
      <c r="I49" s="131">
        <v>60</v>
      </c>
      <c r="J49" s="131"/>
      <c r="K49" s="131"/>
      <c r="L49" s="114" t="s">
        <v>376</v>
      </c>
    </row>
    <row r="50" spans="2:12" ht="30" customHeight="1">
      <c r="B50" s="114" t="s">
        <v>2254</v>
      </c>
      <c r="C50" s="129" t="s">
        <v>1891</v>
      </c>
      <c r="D50" s="114">
        <v>1.88</v>
      </c>
      <c r="E50" s="129" t="s">
        <v>228</v>
      </c>
      <c r="F50" s="129" t="s">
        <v>515</v>
      </c>
      <c r="G50" s="130" t="s">
        <v>515</v>
      </c>
      <c r="H50" s="130" t="s">
        <v>2255</v>
      </c>
      <c r="I50" s="131">
        <v>60</v>
      </c>
      <c r="J50" s="131"/>
      <c r="K50" s="131"/>
      <c r="L50" s="114" t="s">
        <v>378</v>
      </c>
    </row>
    <row r="51" spans="2:12" ht="30" customHeight="1">
      <c r="B51" s="114" t="s">
        <v>2253</v>
      </c>
      <c r="C51" s="129" t="s">
        <v>1891</v>
      </c>
      <c r="D51" s="114">
        <v>8.7100000000000009</v>
      </c>
      <c r="E51" s="129" t="s">
        <v>228</v>
      </c>
      <c r="F51" s="129" t="s">
        <v>515</v>
      </c>
      <c r="G51" s="130" t="s">
        <v>515</v>
      </c>
      <c r="H51" s="130" t="s">
        <v>229</v>
      </c>
      <c r="I51" s="131">
        <v>60</v>
      </c>
      <c r="J51" s="131"/>
      <c r="K51" s="131"/>
      <c r="L51" s="114" t="s">
        <v>381</v>
      </c>
    </row>
    <row r="52" spans="2:12" ht="30" customHeight="1">
      <c r="B52" s="114" t="s">
        <v>2268</v>
      </c>
      <c r="C52" s="129" t="s">
        <v>1891</v>
      </c>
      <c r="D52" s="114">
        <v>1.75</v>
      </c>
      <c r="E52" s="129" t="s">
        <v>228</v>
      </c>
      <c r="F52" s="129" t="s">
        <v>515</v>
      </c>
      <c r="G52" s="130" t="s">
        <v>515</v>
      </c>
      <c r="H52" s="130" t="s">
        <v>229</v>
      </c>
      <c r="I52" s="131">
        <v>60</v>
      </c>
      <c r="J52" s="131"/>
      <c r="K52" s="131"/>
      <c r="L52" s="114" t="s">
        <v>384</v>
      </c>
    </row>
    <row r="53" spans="2:12" ht="30" customHeight="1">
      <c r="B53" s="114" t="s">
        <v>2254</v>
      </c>
      <c r="C53" s="129" t="s">
        <v>1891</v>
      </c>
      <c r="D53" s="114">
        <v>11.03</v>
      </c>
      <c r="E53" s="129" t="s">
        <v>228</v>
      </c>
      <c r="F53" s="129" t="s">
        <v>515</v>
      </c>
      <c r="G53" s="130" t="s">
        <v>515</v>
      </c>
      <c r="H53" s="130" t="s">
        <v>2255</v>
      </c>
      <c r="I53" s="131">
        <v>60</v>
      </c>
      <c r="J53" s="131"/>
      <c r="K53" s="131"/>
      <c r="L53" s="114" t="s">
        <v>387</v>
      </c>
    </row>
    <row r="54" spans="2:12" ht="30" customHeight="1">
      <c r="B54" s="114" t="s">
        <v>2263</v>
      </c>
      <c r="C54" s="129" t="s">
        <v>1891</v>
      </c>
      <c r="D54" s="114">
        <v>0.87</v>
      </c>
      <c r="E54" s="129" t="s">
        <v>228</v>
      </c>
      <c r="F54" s="129" t="s">
        <v>515</v>
      </c>
      <c r="G54" s="130" t="s">
        <v>515</v>
      </c>
      <c r="H54" s="131" t="s">
        <v>229</v>
      </c>
      <c r="I54" s="131">
        <v>60</v>
      </c>
      <c r="J54" s="131"/>
      <c r="K54" s="131"/>
      <c r="L54" s="114" t="s">
        <v>390</v>
      </c>
    </row>
    <row r="55" spans="2:12" ht="30" customHeight="1">
      <c r="B55" s="114" t="s">
        <v>2254</v>
      </c>
      <c r="C55" s="129" t="s">
        <v>1891</v>
      </c>
      <c r="D55" s="114">
        <v>14.95</v>
      </c>
      <c r="E55" s="129" t="s">
        <v>228</v>
      </c>
      <c r="F55" s="129" t="s">
        <v>515</v>
      </c>
      <c r="G55" s="130" t="s">
        <v>515</v>
      </c>
      <c r="H55" s="130" t="s">
        <v>2255</v>
      </c>
      <c r="I55" s="131">
        <v>60</v>
      </c>
      <c r="J55" s="131"/>
      <c r="K55" s="131"/>
      <c r="L55" s="114" t="s">
        <v>393</v>
      </c>
    </row>
    <row r="56" spans="2:12" ht="30" customHeight="1">
      <c r="B56" s="114" t="s">
        <v>2253</v>
      </c>
      <c r="C56" s="129" t="s">
        <v>1891</v>
      </c>
      <c r="D56" s="114">
        <v>10.63</v>
      </c>
      <c r="E56" s="129" t="s">
        <v>228</v>
      </c>
      <c r="F56" s="129" t="s">
        <v>515</v>
      </c>
      <c r="G56" s="130" t="s">
        <v>515</v>
      </c>
      <c r="H56" s="130" t="s">
        <v>229</v>
      </c>
      <c r="I56" s="131">
        <v>60</v>
      </c>
      <c r="J56" s="131"/>
      <c r="K56" s="131"/>
      <c r="L56" s="114" t="s">
        <v>396</v>
      </c>
    </row>
    <row r="57" spans="2:12" ht="30" customHeight="1">
      <c r="B57" s="114" t="s">
        <v>2253</v>
      </c>
      <c r="C57" s="129" t="s">
        <v>1891</v>
      </c>
      <c r="D57" s="114">
        <v>4.58</v>
      </c>
      <c r="E57" s="129" t="s">
        <v>228</v>
      </c>
      <c r="F57" s="129" t="s">
        <v>515</v>
      </c>
      <c r="G57" s="130" t="s">
        <v>515</v>
      </c>
      <c r="H57" s="130" t="s">
        <v>229</v>
      </c>
      <c r="I57" s="131">
        <v>60</v>
      </c>
      <c r="J57" s="131"/>
      <c r="K57" s="131"/>
      <c r="L57" s="114" t="s">
        <v>398</v>
      </c>
    </row>
    <row r="58" spans="2:12" ht="30" customHeight="1">
      <c r="B58" s="114" t="s">
        <v>2267</v>
      </c>
      <c r="C58" s="129" t="s">
        <v>1891</v>
      </c>
      <c r="D58" s="114">
        <v>1.66</v>
      </c>
      <c r="E58" s="129" t="s">
        <v>228</v>
      </c>
      <c r="F58" s="129" t="s">
        <v>515</v>
      </c>
      <c r="G58" s="130" t="s">
        <v>515</v>
      </c>
      <c r="H58" s="130" t="s">
        <v>229</v>
      </c>
      <c r="I58" s="131">
        <v>60</v>
      </c>
      <c r="J58" s="131"/>
      <c r="K58" s="131"/>
      <c r="L58" s="114" t="s">
        <v>401</v>
      </c>
    </row>
    <row r="59" spans="2:12" ht="30" customHeight="1">
      <c r="B59" s="114" t="s">
        <v>2254</v>
      </c>
      <c r="C59" s="129" t="s">
        <v>1891</v>
      </c>
      <c r="D59" s="114">
        <v>11.64</v>
      </c>
      <c r="E59" s="129" t="s">
        <v>228</v>
      </c>
      <c r="F59" s="129" t="s">
        <v>515</v>
      </c>
      <c r="G59" s="130" t="s">
        <v>515</v>
      </c>
      <c r="H59" s="130" t="s">
        <v>2255</v>
      </c>
      <c r="I59" s="131">
        <v>60</v>
      </c>
      <c r="J59" s="131"/>
      <c r="K59" s="131"/>
      <c r="L59" s="114" t="s">
        <v>404</v>
      </c>
    </row>
    <row r="60" spans="2:12" ht="30" customHeight="1">
      <c r="B60" s="114" t="s">
        <v>2253</v>
      </c>
      <c r="C60" s="129" t="s">
        <v>1891</v>
      </c>
      <c r="D60" s="114">
        <v>12</v>
      </c>
      <c r="E60" s="129" t="s">
        <v>228</v>
      </c>
      <c r="F60" s="129" t="s">
        <v>515</v>
      </c>
      <c r="G60" s="130" t="s">
        <v>515</v>
      </c>
      <c r="H60" s="130" t="s">
        <v>229</v>
      </c>
      <c r="I60" s="131">
        <v>60</v>
      </c>
      <c r="J60" s="131"/>
      <c r="K60" s="131"/>
      <c r="L60" s="114" t="s">
        <v>407</v>
      </c>
    </row>
    <row r="61" spans="2:12" ht="30" customHeight="1">
      <c r="B61" s="114" t="s">
        <v>2254</v>
      </c>
      <c r="C61" s="129" t="s">
        <v>1891</v>
      </c>
      <c r="D61" s="114">
        <v>1.02</v>
      </c>
      <c r="E61" s="129" t="s">
        <v>228</v>
      </c>
      <c r="F61" s="129" t="s">
        <v>515</v>
      </c>
      <c r="G61" s="130" t="s">
        <v>515</v>
      </c>
      <c r="H61" s="130" t="s">
        <v>2255</v>
      </c>
      <c r="I61" s="131">
        <v>60</v>
      </c>
      <c r="J61" s="131"/>
      <c r="K61" s="131"/>
      <c r="L61" s="114" t="s">
        <v>410</v>
      </c>
    </row>
    <row r="62" spans="2:12" ht="30" customHeight="1">
      <c r="B62" s="114" t="s">
        <v>2266</v>
      </c>
      <c r="C62" s="129" t="s">
        <v>1891</v>
      </c>
      <c r="D62" s="114">
        <v>6.51</v>
      </c>
      <c r="E62" s="129" t="s">
        <v>228</v>
      </c>
      <c r="F62" s="129" t="s">
        <v>515</v>
      </c>
      <c r="G62" s="130" t="s">
        <v>515</v>
      </c>
      <c r="H62" s="130" t="s">
        <v>2262</v>
      </c>
      <c r="I62" s="131">
        <v>60</v>
      </c>
      <c r="J62" s="131"/>
      <c r="K62" s="131"/>
      <c r="L62" s="114" t="s">
        <v>413</v>
      </c>
    </row>
    <row r="63" spans="2:12" ht="30" customHeight="1">
      <c r="B63" s="114" t="s">
        <v>2263</v>
      </c>
      <c r="C63" s="129" t="s">
        <v>1891</v>
      </c>
      <c r="D63" s="114">
        <v>1.92</v>
      </c>
      <c r="E63" s="129" t="s">
        <v>228</v>
      </c>
      <c r="F63" s="129" t="s">
        <v>515</v>
      </c>
      <c r="G63" s="130" t="s">
        <v>515</v>
      </c>
      <c r="H63" s="131" t="s">
        <v>229</v>
      </c>
      <c r="I63" s="131">
        <v>60</v>
      </c>
      <c r="J63" s="131"/>
      <c r="K63" s="131"/>
      <c r="L63" s="114" t="s">
        <v>416</v>
      </c>
    </row>
    <row r="64" spans="2:12" ht="30" customHeight="1">
      <c r="B64" s="114" t="s">
        <v>2266</v>
      </c>
      <c r="C64" s="129" t="s">
        <v>1891</v>
      </c>
      <c r="D64" s="114">
        <v>3.15</v>
      </c>
      <c r="E64" s="129" t="s">
        <v>228</v>
      </c>
      <c r="F64" s="129" t="s">
        <v>515</v>
      </c>
      <c r="G64" s="130" t="s">
        <v>515</v>
      </c>
      <c r="H64" s="130" t="s">
        <v>2262</v>
      </c>
      <c r="I64" s="131">
        <v>60</v>
      </c>
      <c r="J64" s="131"/>
      <c r="K64" s="131"/>
      <c r="L64" s="114" t="s">
        <v>419</v>
      </c>
    </row>
    <row r="65" spans="2:12" ht="30" customHeight="1">
      <c r="B65" s="114" t="s">
        <v>2266</v>
      </c>
      <c r="C65" s="129" t="s">
        <v>1891</v>
      </c>
      <c r="D65" s="114">
        <v>9.83</v>
      </c>
      <c r="E65" s="129" t="s">
        <v>228</v>
      </c>
      <c r="F65" s="129" t="s">
        <v>515</v>
      </c>
      <c r="G65" s="130" t="s">
        <v>515</v>
      </c>
      <c r="H65" s="130" t="s">
        <v>2262</v>
      </c>
      <c r="I65" s="131">
        <v>60</v>
      </c>
      <c r="J65" s="131"/>
      <c r="K65" s="131"/>
      <c r="L65" s="114" t="s">
        <v>422</v>
      </c>
    </row>
    <row r="66" spans="2:12" ht="30" customHeight="1">
      <c r="B66" s="114" t="s">
        <v>2269</v>
      </c>
      <c r="C66" s="129" t="s">
        <v>1891</v>
      </c>
      <c r="D66" s="114">
        <v>13.67</v>
      </c>
      <c r="E66" s="129" t="s">
        <v>228</v>
      </c>
      <c r="F66" s="129" t="s">
        <v>515</v>
      </c>
      <c r="G66" s="131" t="s">
        <v>515</v>
      </c>
      <c r="H66" s="130" t="s">
        <v>2270</v>
      </c>
      <c r="I66" s="131">
        <v>60</v>
      </c>
      <c r="J66" s="131"/>
      <c r="K66" s="131"/>
      <c r="L66" s="114" t="s">
        <v>424</v>
      </c>
    </row>
    <row r="67" spans="2:12" ht="30" customHeight="1">
      <c r="B67" s="114" t="s">
        <v>2254</v>
      </c>
      <c r="C67" s="129" t="s">
        <v>1891</v>
      </c>
      <c r="D67" s="114">
        <v>0.82</v>
      </c>
      <c r="E67" s="129" t="s">
        <v>228</v>
      </c>
      <c r="F67" s="129" t="s">
        <v>515</v>
      </c>
      <c r="G67" s="130" t="s">
        <v>515</v>
      </c>
      <c r="H67" s="130" t="s">
        <v>2255</v>
      </c>
      <c r="I67" s="131">
        <v>60</v>
      </c>
      <c r="J67" s="131"/>
      <c r="K67" s="131"/>
      <c r="L67" s="114" t="s">
        <v>427</v>
      </c>
    </row>
    <row r="68" spans="2:12" ht="30" customHeight="1">
      <c r="B68" s="114" t="s">
        <v>2261</v>
      </c>
      <c r="C68" s="129" t="s">
        <v>1891</v>
      </c>
      <c r="D68" s="114">
        <v>152.30000000000001</v>
      </c>
      <c r="E68" s="129" t="s">
        <v>228</v>
      </c>
      <c r="F68" s="129" t="s">
        <v>515</v>
      </c>
      <c r="G68" s="130" t="s">
        <v>515</v>
      </c>
      <c r="H68" s="130" t="s">
        <v>2262</v>
      </c>
      <c r="I68" s="131">
        <v>60</v>
      </c>
      <c r="J68" s="131"/>
      <c r="K68" s="131"/>
      <c r="L68" s="114" t="s">
        <v>430</v>
      </c>
    </row>
    <row r="69" spans="2:12" ht="30" customHeight="1">
      <c r="B69" s="114" t="s">
        <v>2253</v>
      </c>
      <c r="C69" s="129" t="s">
        <v>1891</v>
      </c>
      <c r="D69" s="114">
        <v>5.21</v>
      </c>
      <c r="E69" s="129" t="s">
        <v>228</v>
      </c>
      <c r="F69" s="129" t="s">
        <v>515</v>
      </c>
      <c r="G69" s="130" t="s">
        <v>515</v>
      </c>
      <c r="H69" s="130" t="s">
        <v>229</v>
      </c>
      <c r="I69" s="131">
        <v>60</v>
      </c>
      <c r="J69" s="131"/>
      <c r="K69" s="131"/>
      <c r="L69" s="114" t="s">
        <v>432</v>
      </c>
    </row>
    <row r="70" spans="2:12" ht="30" customHeight="1">
      <c r="B70" s="114" t="s">
        <v>2253</v>
      </c>
      <c r="C70" s="129" t="s">
        <v>1891</v>
      </c>
      <c r="D70" s="114">
        <v>755.16</v>
      </c>
      <c r="E70" s="129" t="s">
        <v>228</v>
      </c>
      <c r="F70" s="129" t="s">
        <v>515</v>
      </c>
      <c r="G70" s="130" t="s">
        <v>515</v>
      </c>
      <c r="H70" s="130" t="s">
        <v>229</v>
      </c>
      <c r="I70" s="131">
        <v>60</v>
      </c>
      <c r="J70" s="131"/>
      <c r="K70" s="131"/>
      <c r="L70" s="114" t="s">
        <v>435</v>
      </c>
    </row>
    <row r="71" spans="2:12" ht="30" customHeight="1">
      <c r="B71" s="114" t="s">
        <v>2258</v>
      </c>
      <c r="C71" s="129" t="s">
        <v>1891</v>
      </c>
      <c r="D71" s="114">
        <v>14.64</v>
      </c>
      <c r="E71" s="129" t="s">
        <v>228</v>
      </c>
      <c r="F71" s="129" t="s">
        <v>515</v>
      </c>
      <c r="G71" s="130" t="s">
        <v>515</v>
      </c>
      <c r="H71" s="130" t="s">
        <v>1686</v>
      </c>
      <c r="I71" s="131">
        <v>60</v>
      </c>
      <c r="J71" s="131"/>
      <c r="K71" s="131"/>
      <c r="L71" s="114" t="s">
        <v>438</v>
      </c>
    </row>
    <row r="72" spans="2:12" ht="30" customHeight="1">
      <c r="B72" s="114" t="s">
        <v>2254</v>
      </c>
      <c r="C72" s="129" t="s">
        <v>1891</v>
      </c>
      <c r="D72" s="114">
        <v>34.03</v>
      </c>
      <c r="E72" s="129" t="s">
        <v>228</v>
      </c>
      <c r="F72" s="129" t="s">
        <v>515</v>
      </c>
      <c r="G72" s="130" t="s">
        <v>515</v>
      </c>
      <c r="H72" s="130" t="s">
        <v>2255</v>
      </c>
      <c r="I72" s="131">
        <v>60</v>
      </c>
      <c r="J72" s="131"/>
      <c r="K72" s="131"/>
      <c r="L72" s="114" t="s">
        <v>441</v>
      </c>
    </row>
    <row r="73" spans="2:12" ht="30" customHeight="1">
      <c r="B73" s="114" t="s">
        <v>2254</v>
      </c>
      <c r="C73" s="129" t="s">
        <v>1891</v>
      </c>
      <c r="D73" s="114">
        <v>11.51</v>
      </c>
      <c r="E73" s="129" t="s">
        <v>228</v>
      </c>
      <c r="F73" s="129" t="s">
        <v>515</v>
      </c>
      <c r="G73" s="130" t="s">
        <v>515</v>
      </c>
      <c r="H73" s="130" t="s">
        <v>2255</v>
      </c>
      <c r="I73" s="131">
        <v>60</v>
      </c>
      <c r="J73" s="131"/>
      <c r="K73" s="131"/>
      <c r="L73" s="114" t="s">
        <v>444</v>
      </c>
    </row>
    <row r="74" spans="2:12" ht="30" customHeight="1">
      <c r="B74" s="114" t="s">
        <v>2258</v>
      </c>
      <c r="C74" s="129" t="s">
        <v>1891</v>
      </c>
      <c r="D74" s="114">
        <v>5.72</v>
      </c>
      <c r="E74" s="129" t="s">
        <v>228</v>
      </c>
      <c r="F74" s="129" t="s">
        <v>515</v>
      </c>
      <c r="G74" s="130" t="s">
        <v>515</v>
      </c>
      <c r="H74" s="130" t="s">
        <v>1686</v>
      </c>
      <c r="I74" s="131">
        <v>60</v>
      </c>
      <c r="J74" s="131"/>
      <c r="K74" s="131"/>
      <c r="L74" s="114" t="s">
        <v>447</v>
      </c>
    </row>
    <row r="75" spans="2:12" ht="30" customHeight="1">
      <c r="B75" s="114" t="s">
        <v>2267</v>
      </c>
      <c r="C75" s="129" t="s">
        <v>1891</v>
      </c>
      <c r="D75" s="114">
        <v>4.29</v>
      </c>
      <c r="E75" s="129" t="s">
        <v>228</v>
      </c>
      <c r="F75" s="129" t="s">
        <v>515</v>
      </c>
      <c r="G75" s="130" t="s">
        <v>515</v>
      </c>
      <c r="H75" s="130" t="s">
        <v>229</v>
      </c>
      <c r="I75" s="131">
        <v>60</v>
      </c>
      <c r="J75" s="131"/>
      <c r="K75" s="131"/>
      <c r="L75" s="114" t="s">
        <v>1906</v>
      </c>
    </row>
    <row r="76" spans="2:12" ht="30" customHeight="1">
      <c r="B76" s="114" t="s">
        <v>2254</v>
      </c>
      <c r="C76" s="129" t="s">
        <v>1891</v>
      </c>
      <c r="D76" s="114">
        <v>14.23</v>
      </c>
      <c r="E76" s="129" t="s">
        <v>228</v>
      </c>
      <c r="F76" s="129" t="s">
        <v>515</v>
      </c>
      <c r="G76" s="130" t="s">
        <v>515</v>
      </c>
      <c r="H76" s="130" t="s">
        <v>2255</v>
      </c>
      <c r="I76" s="131">
        <v>60</v>
      </c>
      <c r="J76" s="131"/>
      <c r="K76" s="131"/>
      <c r="L76" s="114" t="s">
        <v>1907</v>
      </c>
    </row>
    <row r="77" spans="2:12" ht="30" customHeight="1">
      <c r="B77" s="114" t="s">
        <v>2261</v>
      </c>
      <c r="C77" s="129" t="s">
        <v>1891</v>
      </c>
      <c r="D77" s="114">
        <v>11.81</v>
      </c>
      <c r="E77" s="129" t="s">
        <v>228</v>
      </c>
      <c r="F77" s="129" t="s">
        <v>515</v>
      </c>
      <c r="G77" s="130" t="s">
        <v>515</v>
      </c>
      <c r="H77" s="130" t="s">
        <v>2262</v>
      </c>
      <c r="I77" s="131">
        <v>60</v>
      </c>
      <c r="J77" s="131"/>
      <c r="K77" s="131"/>
      <c r="L77" s="114" t="s">
        <v>1908</v>
      </c>
    </row>
    <row r="78" spans="2:12" ht="30" customHeight="1">
      <c r="B78" s="114" t="s">
        <v>2258</v>
      </c>
      <c r="C78" s="129" t="s">
        <v>1891</v>
      </c>
      <c r="D78" s="114">
        <v>10.96</v>
      </c>
      <c r="E78" s="129" t="s">
        <v>228</v>
      </c>
      <c r="F78" s="129" t="s">
        <v>515</v>
      </c>
      <c r="G78" s="130" t="s">
        <v>515</v>
      </c>
      <c r="H78" s="130" t="s">
        <v>1686</v>
      </c>
      <c r="I78" s="131">
        <v>60</v>
      </c>
      <c r="J78" s="131"/>
      <c r="K78" s="131"/>
      <c r="L78" s="114" t="s">
        <v>1909</v>
      </c>
    </row>
    <row r="79" spans="2:12" ht="30" customHeight="1">
      <c r="B79" s="114" t="s">
        <v>2254</v>
      </c>
      <c r="C79" s="129" t="s">
        <v>1891</v>
      </c>
      <c r="D79" s="114">
        <v>0.68</v>
      </c>
      <c r="E79" s="129" t="s">
        <v>228</v>
      </c>
      <c r="F79" s="129" t="s">
        <v>515</v>
      </c>
      <c r="G79" s="130" t="s">
        <v>515</v>
      </c>
      <c r="H79" s="130" t="s">
        <v>2255</v>
      </c>
      <c r="I79" s="131">
        <v>60</v>
      </c>
      <c r="J79" s="131"/>
      <c r="K79" s="131"/>
      <c r="L79" s="114" t="s">
        <v>1910</v>
      </c>
    </row>
    <row r="80" spans="2:12" ht="30" customHeight="1">
      <c r="B80" s="114" t="s">
        <v>2254</v>
      </c>
      <c r="C80" s="129" t="s">
        <v>1891</v>
      </c>
      <c r="D80" s="114">
        <v>0.68</v>
      </c>
      <c r="E80" s="129" t="s">
        <v>228</v>
      </c>
      <c r="F80" s="129" t="s">
        <v>515</v>
      </c>
      <c r="G80" s="130" t="s">
        <v>515</v>
      </c>
      <c r="H80" s="130" t="s">
        <v>2255</v>
      </c>
      <c r="I80" s="131">
        <v>60</v>
      </c>
      <c r="J80" s="131"/>
      <c r="K80" s="131"/>
      <c r="L80" s="114" t="s">
        <v>1911</v>
      </c>
    </row>
    <row r="81" spans="2:12" ht="30" customHeight="1">
      <c r="B81" s="114" t="s">
        <v>2271</v>
      </c>
      <c r="C81" s="129" t="s">
        <v>1891</v>
      </c>
      <c r="D81" s="114">
        <v>24</v>
      </c>
      <c r="E81" s="129" t="s">
        <v>228</v>
      </c>
      <c r="F81" s="129" t="s">
        <v>515</v>
      </c>
      <c r="G81" s="130" t="s">
        <v>515</v>
      </c>
      <c r="H81" s="130" t="s">
        <v>1686</v>
      </c>
      <c r="I81" s="131">
        <v>60</v>
      </c>
      <c r="J81" s="131"/>
      <c r="K81" s="131"/>
      <c r="L81" s="114" t="s">
        <v>1912</v>
      </c>
    </row>
    <row r="82" spans="2:12" ht="30" customHeight="1">
      <c r="B82" s="114" t="s">
        <v>2272</v>
      </c>
      <c r="C82" s="129" t="s">
        <v>1891</v>
      </c>
      <c r="D82" s="114">
        <v>4.0599999999999996</v>
      </c>
      <c r="E82" s="129" t="s">
        <v>228</v>
      </c>
      <c r="F82" s="129" t="s">
        <v>515</v>
      </c>
      <c r="G82" s="130" t="s">
        <v>515</v>
      </c>
      <c r="H82" s="130" t="s">
        <v>2273</v>
      </c>
      <c r="I82" s="131">
        <v>60</v>
      </c>
      <c r="J82" s="131"/>
      <c r="K82" s="131"/>
      <c r="L82" s="114" t="s">
        <v>1913</v>
      </c>
    </row>
    <row r="83" spans="2:12" ht="30" customHeight="1">
      <c r="B83" s="114" t="s">
        <v>2254</v>
      </c>
      <c r="C83" s="129" t="s">
        <v>1891</v>
      </c>
      <c r="D83" s="114">
        <v>12.53</v>
      </c>
      <c r="E83" s="129" t="s">
        <v>228</v>
      </c>
      <c r="F83" s="129" t="s">
        <v>515</v>
      </c>
      <c r="G83" s="130" t="s">
        <v>515</v>
      </c>
      <c r="H83" s="130" t="s">
        <v>2255</v>
      </c>
      <c r="I83" s="131">
        <v>60</v>
      </c>
      <c r="J83" s="131"/>
      <c r="K83" s="131"/>
      <c r="L83" s="114" t="s">
        <v>1914</v>
      </c>
    </row>
    <row r="84" spans="2:12" ht="30" customHeight="1">
      <c r="B84" s="114" t="s">
        <v>2264</v>
      </c>
      <c r="C84" s="129" t="s">
        <v>1891</v>
      </c>
      <c r="D84" s="114">
        <v>1.3</v>
      </c>
      <c r="E84" s="129" t="s">
        <v>228</v>
      </c>
      <c r="F84" s="129" t="s">
        <v>515</v>
      </c>
      <c r="G84" s="130" t="s">
        <v>515</v>
      </c>
      <c r="H84" s="130" t="s">
        <v>1686</v>
      </c>
      <c r="I84" s="131">
        <v>60</v>
      </c>
      <c r="J84" s="131"/>
      <c r="K84" s="131"/>
      <c r="L84" s="114" t="s">
        <v>1915</v>
      </c>
    </row>
    <row r="85" spans="2:12" ht="30" customHeight="1">
      <c r="B85" s="114" t="s">
        <v>2254</v>
      </c>
      <c r="C85" s="129" t="s">
        <v>1891</v>
      </c>
      <c r="D85" s="114">
        <v>1.54</v>
      </c>
      <c r="E85" s="129" t="s">
        <v>228</v>
      </c>
      <c r="F85" s="129" t="s">
        <v>515</v>
      </c>
      <c r="G85" s="130" t="s">
        <v>515</v>
      </c>
      <c r="H85" s="130" t="s">
        <v>2255</v>
      </c>
      <c r="I85" s="131">
        <v>60</v>
      </c>
      <c r="J85" s="131"/>
      <c r="K85" s="131"/>
      <c r="L85" s="114" t="s">
        <v>1916</v>
      </c>
    </row>
    <row r="86" spans="2:12" ht="30" customHeight="1">
      <c r="B86" s="114" t="s">
        <v>2253</v>
      </c>
      <c r="C86" s="129" t="s">
        <v>1891</v>
      </c>
      <c r="D86" s="114">
        <v>4.5</v>
      </c>
      <c r="E86" s="129" t="s">
        <v>228</v>
      </c>
      <c r="F86" s="129" t="s">
        <v>515</v>
      </c>
      <c r="G86" s="130" t="s">
        <v>515</v>
      </c>
      <c r="H86" s="130" t="s">
        <v>229</v>
      </c>
      <c r="I86" s="131">
        <v>60</v>
      </c>
      <c r="J86" s="131"/>
      <c r="K86" s="131"/>
      <c r="L86" s="114" t="s">
        <v>1917</v>
      </c>
    </row>
    <row r="87" spans="2:12" ht="30" customHeight="1">
      <c r="B87" s="114" t="s">
        <v>2253</v>
      </c>
      <c r="C87" s="129" t="s">
        <v>1891</v>
      </c>
      <c r="D87" s="114">
        <v>10.62</v>
      </c>
      <c r="E87" s="129" t="s">
        <v>228</v>
      </c>
      <c r="F87" s="129" t="s">
        <v>515</v>
      </c>
      <c r="G87" s="130" t="s">
        <v>515</v>
      </c>
      <c r="H87" s="130" t="s">
        <v>229</v>
      </c>
      <c r="I87" s="131">
        <v>60</v>
      </c>
      <c r="J87" s="131"/>
      <c r="K87" s="131"/>
      <c r="L87" s="114" t="s">
        <v>1918</v>
      </c>
    </row>
    <row r="88" spans="2:12" ht="30" customHeight="1">
      <c r="B88" s="114" t="s">
        <v>2253</v>
      </c>
      <c r="C88" s="129" t="s">
        <v>1891</v>
      </c>
      <c r="D88" s="114">
        <v>97.18</v>
      </c>
      <c r="E88" s="129" t="s">
        <v>228</v>
      </c>
      <c r="F88" s="129" t="s">
        <v>515</v>
      </c>
      <c r="G88" s="130" t="s">
        <v>515</v>
      </c>
      <c r="H88" s="130" t="s">
        <v>229</v>
      </c>
      <c r="I88" s="131">
        <v>60</v>
      </c>
      <c r="J88" s="131"/>
      <c r="K88" s="131"/>
      <c r="L88" s="114" t="s">
        <v>1919</v>
      </c>
    </row>
    <row r="89" spans="2:12" ht="30" customHeight="1">
      <c r="B89" s="114" t="s">
        <v>2268</v>
      </c>
      <c r="C89" s="129" t="s">
        <v>1891</v>
      </c>
      <c r="D89" s="114">
        <v>1.23</v>
      </c>
      <c r="E89" s="129" t="s">
        <v>228</v>
      </c>
      <c r="F89" s="129" t="s">
        <v>515</v>
      </c>
      <c r="G89" s="130" t="s">
        <v>515</v>
      </c>
      <c r="H89" s="130" t="s">
        <v>229</v>
      </c>
      <c r="I89" s="131">
        <v>60</v>
      </c>
      <c r="J89" s="131"/>
      <c r="K89" s="131"/>
      <c r="L89" s="114" t="s">
        <v>1920</v>
      </c>
    </row>
    <row r="90" spans="2:12" ht="30" customHeight="1">
      <c r="B90" s="114" t="s">
        <v>2256</v>
      </c>
      <c r="C90" s="129" t="s">
        <v>1891</v>
      </c>
      <c r="D90" s="114">
        <v>2.79</v>
      </c>
      <c r="E90" s="129" t="s">
        <v>228</v>
      </c>
      <c r="F90" s="129" t="s">
        <v>515</v>
      </c>
      <c r="G90" s="130" t="s">
        <v>515</v>
      </c>
      <c r="H90" s="130" t="s">
        <v>235</v>
      </c>
      <c r="I90" s="131">
        <v>60</v>
      </c>
      <c r="J90" s="131"/>
      <c r="K90" s="131"/>
      <c r="L90" s="114" t="s">
        <v>1921</v>
      </c>
    </row>
    <row r="91" spans="2:12" ht="30" customHeight="1">
      <c r="B91" s="114" t="s">
        <v>2254</v>
      </c>
      <c r="C91" s="129" t="s">
        <v>1891</v>
      </c>
      <c r="D91" s="114">
        <v>14.17</v>
      </c>
      <c r="E91" s="129" t="s">
        <v>228</v>
      </c>
      <c r="F91" s="129" t="s">
        <v>515</v>
      </c>
      <c r="G91" s="130" t="s">
        <v>515</v>
      </c>
      <c r="H91" s="130" t="s">
        <v>2255</v>
      </c>
      <c r="I91" s="131">
        <v>60</v>
      </c>
      <c r="J91" s="131"/>
      <c r="K91" s="131"/>
      <c r="L91" s="114" t="s">
        <v>1922</v>
      </c>
    </row>
    <row r="92" spans="2:12" ht="30" customHeight="1">
      <c r="B92" s="114" t="s">
        <v>2254</v>
      </c>
      <c r="C92" s="129" t="s">
        <v>1891</v>
      </c>
      <c r="D92" s="114">
        <v>11.04</v>
      </c>
      <c r="E92" s="129" t="s">
        <v>228</v>
      </c>
      <c r="F92" s="129" t="s">
        <v>515</v>
      </c>
      <c r="G92" s="130" t="s">
        <v>515</v>
      </c>
      <c r="H92" s="130" t="s">
        <v>2255</v>
      </c>
      <c r="I92" s="131">
        <v>60</v>
      </c>
      <c r="J92" s="131"/>
      <c r="K92" s="131"/>
      <c r="L92" s="114" t="s">
        <v>1923</v>
      </c>
    </row>
    <row r="93" spans="2:12" ht="30" customHeight="1">
      <c r="B93" s="114" t="s">
        <v>2266</v>
      </c>
      <c r="C93" s="129" t="s">
        <v>1891</v>
      </c>
      <c r="D93" s="114">
        <v>10.98</v>
      </c>
      <c r="E93" s="129" t="s">
        <v>228</v>
      </c>
      <c r="F93" s="129" t="s">
        <v>515</v>
      </c>
      <c r="G93" s="130" t="s">
        <v>515</v>
      </c>
      <c r="H93" s="130" t="s">
        <v>2262</v>
      </c>
      <c r="I93" s="131">
        <v>60</v>
      </c>
      <c r="J93" s="131"/>
      <c r="K93" s="131"/>
      <c r="L93" s="114" t="s">
        <v>1924</v>
      </c>
    </row>
    <row r="94" spans="2:12" ht="30" customHeight="1">
      <c r="B94" s="114" t="s">
        <v>2253</v>
      </c>
      <c r="C94" s="129" t="s">
        <v>1891</v>
      </c>
      <c r="D94" s="114">
        <v>3.33</v>
      </c>
      <c r="E94" s="129" t="s">
        <v>228</v>
      </c>
      <c r="F94" s="129" t="s">
        <v>515</v>
      </c>
      <c r="G94" s="130" t="s">
        <v>515</v>
      </c>
      <c r="H94" s="130" t="s">
        <v>229</v>
      </c>
      <c r="I94" s="131">
        <v>60</v>
      </c>
      <c r="J94" s="131"/>
      <c r="K94" s="131"/>
      <c r="L94" s="114" t="s">
        <v>1925</v>
      </c>
    </row>
    <row r="95" spans="2:12" ht="30" customHeight="1">
      <c r="B95" s="114" t="s">
        <v>2254</v>
      </c>
      <c r="C95" s="129" t="s">
        <v>1891</v>
      </c>
      <c r="D95" s="114">
        <v>23.66</v>
      </c>
      <c r="E95" s="129" t="s">
        <v>228</v>
      </c>
      <c r="F95" s="129" t="s">
        <v>515</v>
      </c>
      <c r="G95" s="130" t="s">
        <v>515</v>
      </c>
      <c r="H95" s="130" t="s">
        <v>2255</v>
      </c>
      <c r="I95" s="131">
        <v>60</v>
      </c>
      <c r="J95" s="131"/>
      <c r="K95" s="131"/>
      <c r="L95" s="114" t="s">
        <v>1926</v>
      </c>
    </row>
    <row r="96" spans="2:12" ht="30" customHeight="1">
      <c r="B96" s="114" t="s">
        <v>2254</v>
      </c>
      <c r="C96" s="129" t="s">
        <v>1891</v>
      </c>
      <c r="D96" s="114">
        <v>1.58</v>
      </c>
      <c r="E96" s="129" t="s">
        <v>228</v>
      </c>
      <c r="F96" s="129" t="s">
        <v>515</v>
      </c>
      <c r="G96" s="130" t="s">
        <v>515</v>
      </c>
      <c r="H96" s="130" t="s">
        <v>2255</v>
      </c>
      <c r="I96" s="131">
        <v>60</v>
      </c>
      <c r="J96" s="131"/>
      <c r="K96" s="131"/>
      <c r="L96" s="114" t="s">
        <v>1927</v>
      </c>
    </row>
    <row r="97" spans="2:12" ht="30" customHeight="1">
      <c r="B97" s="114" t="s">
        <v>2268</v>
      </c>
      <c r="C97" s="129" t="s">
        <v>1891</v>
      </c>
      <c r="D97" s="114">
        <v>1.01</v>
      </c>
      <c r="E97" s="129" t="s">
        <v>228</v>
      </c>
      <c r="F97" s="129" t="s">
        <v>515</v>
      </c>
      <c r="G97" s="130" t="s">
        <v>515</v>
      </c>
      <c r="H97" s="130" t="s">
        <v>229</v>
      </c>
      <c r="I97" s="131">
        <v>60</v>
      </c>
      <c r="J97" s="131"/>
      <c r="K97" s="131"/>
      <c r="L97" s="114" t="s">
        <v>1928</v>
      </c>
    </row>
    <row r="98" spans="2:12" ht="30" customHeight="1">
      <c r="B98" s="114" t="s">
        <v>2264</v>
      </c>
      <c r="C98" s="129" t="s">
        <v>1891</v>
      </c>
      <c r="D98" s="114">
        <v>1.32</v>
      </c>
      <c r="E98" s="129" t="s">
        <v>228</v>
      </c>
      <c r="F98" s="129" t="s">
        <v>515</v>
      </c>
      <c r="G98" s="130" t="s">
        <v>515</v>
      </c>
      <c r="H98" s="130" t="s">
        <v>1686</v>
      </c>
      <c r="I98" s="131">
        <v>60</v>
      </c>
      <c r="J98" s="131"/>
      <c r="K98" s="131"/>
      <c r="L98" s="114" t="s">
        <v>1929</v>
      </c>
    </row>
    <row r="99" spans="2:12" ht="30" customHeight="1">
      <c r="B99" s="114" t="s">
        <v>2263</v>
      </c>
      <c r="C99" s="129" t="s">
        <v>1891</v>
      </c>
      <c r="D99" s="114">
        <v>0.78</v>
      </c>
      <c r="E99" s="129" t="s">
        <v>228</v>
      </c>
      <c r="F99" s="129" t="s">
        <v>515</v>
      </c>
      <c r="G99" s="130" t="s">
        <v>515</v>
      </c>
      <c r="H99" s="131" t="s">
        <v>229</v>
      </c>
      <c r="I99" s="131">
        <v>60</v>
      </c>
      <c r="J99" s="131"/>
      <c r="K99" s="131"/>
      <c r="L99" s="114" t="s">
        <v>1930</v>
      </c>
    </row>
    <row r="100" spans="2:12" ht="30" customHeight="1">
      <c r="B100" s="114" t="s">
        <v>2267</v>
      </c>
      <c r="C100" s="129" t="s">
        <v>1891</v>
      </c>
      <c r="D100" s="114">
        <v>1.32</v>
      </c>
      <c r="E100" s="129" t="s">
        <v>228</v>
      </c>
      <c r="F100" s="129" t="s">
        <v>515</v>
      </c>
      <c r="G100" s="130" t="s">
        <v>515</v>
      </c>
      <c r="H100" s="130" t="s">
        <v>229</v>
      </c>
      <c r="I100" s="131">
        <v>60</v>
      </c>
      <c r="J100" s="131"/>
      <c r="K100" s="131"/>
      <c r="L100" s="114" t="s">
        <v>1931</v>
      </c>
    </row>
    <row r="101" spans="2:12" ht="30" customHeight="1">
      <c r="B101" s="114" t="s">
        <v>2254</v>
      </c>
      <c r="C101" s="129" t="s">
        <v>1891</v>
      </c>
      <c r="D101" s="114">
        <v>15.29</v>
      </c>
      <c r="E101" s="129" t="s">
        <v>228</v>
      </c>
      <c r="F101" s="129" t="s">
        <v>515</v>
      </c>
      <c r="G101" s="130" t="s">
        <v>515</v>
      </c>
      <c r="H101" s="130" t="s">
        <v>2255</v>
      </c>
      <c r="I101" s="131">
        <v>60</v>
      </c>
      <c r="J101" s="131"/>
      <c r="K101" s="131"/>
      <c r="L101" s="114" t="s">
        <v>1932</v>
      </c>
    </row>
    <row r="102" spans="2:12" ht="30" customHeight="1">
      <c r="B102" s="114" t="s">
        <v>2258</v>
      </c>
      <c r="C102" s="129" t="s">
        <v>1891</v>
      </c>
      <c r="D102" s="114">
        <v>9.5</v>
      </c>
      <c r="E102" s="129" t="s">
        <v>228</v>
      </c>
      <c r="F102" s="129" t="s">
        <v>515</v>
      </c>
      <c r="G102" s="130" t="s">
        <v>515</v>
      </c>
      <c r="H102" s="130" t="s">
        <v>1686</v>
      </c>
      <c r="I102" s="131">
        <v>60</v>
      </c>
      <c r="J102" s="131"/>
      <c r="K102" s="131"/>
      <c r="L102" s="114" t="s">
        <v>1933</v>
      </c>
    </row>
    <row r="103" spans="2:12" ht="30" customHeight="1">
      <c r="B103" s="114" t="s">
        <v>2266</v>
      </c>
      <c r="C103" s="129" t="s">
        <v>1891</v>
      </c>
      <c r="D103" s="114">
        <v>22.57</v>
      </c>
      <c r="E103" s="129" t="s">
        <v>228</v>
      </c>
      <c r="F103" s="129" t="s">
        <v>515</v>
      </c>
      <c r="G103" s="130" t="s">
        <v>515</v>
      </c>
      <c r="H103" s="130" t="s">
        <v>2262</v>
      </c>
      <c r="I103" s="131">
        <v>60</v>
      </c>
      <c r="J103" s="131"/>
      <c r="K103" s="131"/>
      <c r="L103" s="114" t="s">
        <v>1934</v>
      </c>
    </row>
    <row r="104" spans="2:12" ht="30" customHeight="1">
      <c r="B104" s="114" t="s">
        <v>2266</v>
      </c>
      <c r="C104" s="129" t="s">
        <v>1891</v>
      </c>
      <c r="D104" s="114">
        <v>1.94</v>
      </c>
      <c r="E104" s="129" t="s">
        <v>228</v>
      </c>
      <c r="F104" s="129" t="s">
        <v>515</v>
      </c>
      <c r="G104" s="130" t="s">
        <v>515</v>
      </c>
      <c r="H104" s="130" t="s">
        <v>2262</v>
      </c>
      <c r="I104" s="131">
        <v>60</v>
      </c>
      <c r="J104" s="131"/>
      <c r="K104" s="131"/>
      <c r="L104" s="114" t="s">
        <v>1935</v>
      </c>
    </row>
    <row r="105" spans="2:12" ht="30" customHeight="1">
      <c r="B105" s="114" t="s">
        <v>2266</v>
      </c>
      <c r="C105" s="129" t="s">
        <v>1891</v>
      </c>
      <c r="D105" s="114">
        <v>17.53</v>
      </c>
      <c r="E105" s="129" t="s">
        <v>228</v>
      </c>
      <c r="F105" s="129" t="s">
        <v>515</v>
      </c>
      <c r="G105" s="130" t="s">
        <v>515</v>
      </c>
      <c r="H105" s="130" t="s">
        <v>2262</v>
      </c>
      <c r="I105" s="131">
        <v>60</v>
      </c>
      <c r="J105" s="131"/>
      <c r="K105" s="131"/>
      <c r="L105" s="114" t="s">
        <v>1936</v>
      </c>
    </row>
    <row r="106" spans="2:12" ht="30" customHeight="1">
      <c r="B106" s="114" t="s">
        <v>2272</v>
      </c>
      <c r="C106" s="129" t="s">
        <v>1891</v>
      </c>
      <c r="D106" s="114">
        <v>11.8</v>
      </c>
      <c r="E106" s="129" t="s">
        <v>228</v>
      </c>
      <c r="F106" s="129" t="s">
        <v>515</v>
      </c>
      <c r="G106" s="130" t="s">
        <v>515</v>
      </c>
      <c r="H106" s="130" t="s">
        <v>2273</v>
      </c>
      <c r="I106" s="131">
        <v>60</v>
      </c>
      <c r="J106" s="131"/>
      <c r="K106" s="131"/>
      <c r="L106" s="114" t="s">
        <v>1937</v>
      </c>
    </row>
    <row r="107" spans="2:12" ht="30" customHeight="1">
      <c r="B107" s="114" t="s">
        <v>2253</v>
      </c>
      <c r="C107" s="129" t="s">
        <v>1891</v>
      </c>
      <c r="D107" s="114">
        <v>647.34</v>
      </c>
      <c r="E107" s="129" t="s">
        <v>228</v>
      </c>
      <c r="F107" s="129" t="s">
        <v>515</v>
      </c>
      <c r="G107" s="130" t="s">
        <v>515</v>
      </c>
      <c r="H107" s="130" t="s">
        <v>229</v>
      </c>
      <c r="I107" s="131">
        <v>60</v>
      </c>
      <c r="J107" s="131"/>
      <c r="K107" s="131"/>
      <c r="L107" s="114" t="s">
        <v>1938</v>
      </c>
    </row>
    <row r="108" spans="2:12" ht="30" customHeight="1">
      <c r="B108" s="114" t="s">
        <v>2253</v>
      </c>
      <c r="C108" s="129" t="s">
        <v>1891</v>
      </c>
      <c r="D108" s="114">
        <v>235.35</v>
      </c>
      <c r="E108" s="129" t="s">
        <v>228</v>
      </c>
      <c r="F108" s="129" t="s">
        <v>515</v>
      </c>
      <c r="G108" s="130" t="s">
        <v>515</v>
      </c>
      <c r="H108" s="130" t="s">
        <v>229</v>
      </c>
      <c r="I108" s="131">
        <v>60</v>
      </c>
      <c r="J108" s="131"/>
      <c r="K108" s="131"/>
      <c r="L108" s="114" t="s">
        <v>1939</v>
      </c>
    </row>
    <row r="109" spans="2:12" ht="30" customHeight="1">
      <c r="B109" s="114" t="s">
        <v>2253</v>
      </c>
      <c r="C109" s="129" t="s">
        <v>1891</v>
      </c>
      <c r="D109" s="114">
        <v>20.93</v>
      </c>
      <c r="E109" s="129" t="s">
        <v>228</v>
      </c>
      <c r="F109" s="129" t="s">
        <v>515</v>
      </c>
      <c r="G109" s="130" t="s">
        <v>515</v>
      </c>
      <c r="H109" s="130" t="s">
        <v>229</v>
      </c>
      <c r="I109" s="131">
        <v>60</v>
      </c>
      <c r="J109" s="131"/>
      <c r="K109" s="131"/>
      <c r="L109" s="114" t="s">
        <v>1940</v>
      </c>
    </row>
    <row r="110" spans="2:12" ht="30" customHeight="1">
      <c r="B110" s="114" t="s">
        <v>2261</v>
      </c>
      <c r="C110" s="129" t="s">
        <v>1891</v>
      </c>
      <c r="D110" s="114">
        <v>80.790000000000006</v>
      </c>
      <c r="E110" s="129" t="s">
        <v>228</v>
      </c>
      <c r="F110" s="129" t="s">
        <v>515</v>
      </c>
      <c r="G110" s="130" t="s">
        <v>515</v>
      </c>
      <c r="H110" s="130" t="s">
        <v>2262</v>
      </c>
      <c r="I110" s="131">
        <v>60</v>
      </c>
      <c r="J110" s="131"/>
      <c r="K110" s="131"/>
      <c r="L110" s="114" t="s">
        <v>1941</v>
      </c>
    </row>
    <row r="111" spans="2:12" ht="30" customHeight="1">
      <c r="B111" s="114" t="s">
        <v>2254</v>
      </c>
      <c r="C111" s="129" t="s">
        <v>1891</v>
      </c>
      <c r="D111" s="114">
        <v>2.1</v>
      </c>
      <c r="E111" s="129" t="s">
        <v>228</v>
      </c>
      <c r="F111" s="129" t="s">
        <v>515</v>
      </c>
      <c r="G111" s="130" t="s">
        <v>515</v>
      </c>
      <c r="H111" s="130" t="s">
        <v>2255</v>
      </c>
      <c r="I111" s="131">
        <v>60</v>
      </c>
      <c r="J111" s="131"/>
      <c r="K111" s="131"/>
      <c r="L111" s="114" t="s">
        <v>1942</v>
      </c>
    </row>
    <row r="112" spans="2:12" ht="30" customHeight="1">
      <c r="B112" s="114" t="s">
        <v>2258</v>
      </c>
      <c r="C112" s="129" t="s">
        <v>1891</v>
      </c>
      <c r="D112" s="114">
        <v>5.65</v>
      </c>
      <c r="E112" s="129" t="s">
        <v>228</v>
      </c>
      <c r="F112" s="129" t="s">
        <v>515</v>
      </c>
      <c r="G112" s="130" t="s">
        <v>515</v>
      </c>
      <c r="H112" s="130" t="s">
        <v>1686</v>
      </c>
      <c r="I112" s="131">
        <v>60</v>
      </c>
      <c r="J112" s="131"/>
      <c r="K112" s="131"/>
      <c r="L112" s="114" t="s">
        <v>1943</v>
      </c>
    </row>
    <row r="113" spans="2:12" ht="30" customHeight="1">
      <c r="B113" s="114" t="s">
        <v>2267</v>
      </c>
      <c r="C113" s="129" t="s">
        <v>1891</v>
      </c>
      <c r="D113" s="114">
        <v>4.5</v>
      </c>
      <c r="E113" s="129" t="s">
        <v>228</v>
      </c>
      <c r="F113" s="129" t="s">
        <v>515</v>
      </c>
      <c r="G113" s="130" t="s">
        <v>515</v>
      </c>
      <c r="H113" s="130" t="s">
        <v>229</v>
      </c>
      <c r="I113" s="131">
        <v>60</v>
      </c>
      <c r="J113" s="131"/>
      <c r="K113" s="131"/>
      <c r="L113" s="114" t="s">
        <v>1944</v>
      </c>
    </row>
    <row r="114" spans="2:12" ht="30" customHeight="1">
      <c r="B114" s="114" t="s">
        <v>2258</v>
      </c>
      <c r="C114" s="129" t="s">
        <v>1891</v>
      </c>
      <c r="D114" s="114">
        <v>6.13</v>
      </c>
      <c r="E114" s="129" t="s">
        <v>228</v>
      </c>
      <c r="F114" s="129" t="s">
        <v>515</v>
      </c>
      <c r="G114" s="130" t="s">
        <v>515</v>
      </c>
      <c r="H114" s="130" t="s">
        <v>1686</v>
      </c>
      <c r="I114" s="131">
        <v>60</v>
      </c>
      <c r="J114" s="131"/>
      <c r="K114" s="131"/>
      <c r="L114" s="114" t="s">
        <v>1945</v>
      </c>
    </row>
    <row r="115" spans="2:12" ht="30" customHeight="1">
      <c r="B115" s="114" t="s">
        <v>2274</v>
      </c>
      <c r="C115" s="129" t="s">
        <v>1891</v>
      </c>
      <c r="D115" s="114">
        <v>1.86</v>
      </c>
      <c r="E115" s="129" t="s">
        <v>228</v>
      </c>
      <c r="F115" s="129" t="s">
        <v>515</v>
      </c>
      <c r="G115" s="130" t="s">
        <v>515</v>
      </c>
      <c r="H115" s="130" t="s">
        <v>2273</v>
      </c>
      <c r="I115" s="131">
        <v>60</v>
      </c>
      <c r="J115" s="131"/>
      <c r="K115" s="131"/>
      <c r="L115" s="114" t="s">
        <v>1946</v>
      </c>
    </row>
    <row r="116" spans="2:12" ht="30" customHeight="1">
      <c r="B116" s="114" t="s">
        <v>2266</v>
      </c>
      <c r="C116" s="129" t="s">
        <v>1891</v>
      </c>
      <c r="D116" s="114">
        <v>9.25</v>
      </c>
      <c r="E116" s="129" t="s">
        <v>228</v>
      </c>
      <c r="F116" s="129" t="s">
        <v>515</v>
      </c>
      <c r="G116" s="130" t="s">
        <v>515</v>
      </c>
      <c r="H116" s="130" t="s">
        <v>2262</v>
      </c>
      <c r="I116" s="131">
        <v>60</v>
      </c>
      <c r="J116" s="131"/>
      <c r="K116" s="131"/>
      <c r="L116" s="114" t="s">
        <v>1947</v>
      </c>
    </row>
    <row r="117" spans="2:12" ht="30" customHeight="1">
      <c r="B117" s="114" t="s">
        <v>2253</v>
      </c>
      <c r="C117" s="129" t="s">
        <v>1891</v>
      </c>
      <c r="D117" s="114">
        <v>10.31</v>
      </c>
      <c r="E117" s="129" t="s">
        <v>228</v>
      </c>
      <c r="F117" s="129" t="s">
        <v>515</v>
      </c>
      <c r="G117" s="130" t="s">
        <v>515</v>
      </c>
      <c r="H117" s="130" t="s">
        <v>229</v>
      </c>
      <c r="I117" s="131">
        <v>60</v>
      </c>
      <c r="J117" s="131"/>
      <c r="K117" s="131"/>
      <c r="L117" s="114" t="s">
        <v>1948</v>
      </c>
    </row>
    <row r="118" spans="2:12" ht="30" customHeight="1">
      <c r="B118" s="114" t="s">
        <v>2275</v>
      </c>
      <c r="C118" s="129" t="s">
        <v>1891</v>
      </c>
      <c r="D118" s="114">
        <v>1.1399999999999999</v>
      </c>
      <c r="E118" s="129" t="s">
        <v>228</v>
      </c>
      <c r="F118" s="129" t="s">
        <v>515</v>
      </c>
      <c r="G118" s="131" t="s">
        <v>515</v>
      </c>
      <c r="H118" s="130" t="s">
        <v>2270</v>
      </c>
      <c r="I118" s="131">
        <v>60</v>
      </c>
      <c r="J118" s="131"/>
      <c r="K118" s="131"/>
      <c r="L118" s="114" t="s">
        <v>1949</v>
      </c>
    </row>
    <row r="119" spans="2:12" ht="30" customHeight="1">
      <c r="B119" s="114" t="s">
        <v>2275</v>
      </c>
      <c r="C119" s="129" t="s">
        <v>1891</v>
      </c>
      <c r="D119" s="114">
        <v>1.69</v>
      </c>
      <c r="E119" s="129" t="s">
        <v>228</v>
      </c>
      <c r="F119" s="129" t="s">
        <v>515</v>
      </c>
      <c r="G119" s="131" t="s">
        <v>515</v>
      </c>
      <c r="H119" s="130" t="s">
        <v>2270</v>
      </c>
      <c r="I119" s="131">
        <v>60</v>
      </c>
      <c r="J119" s="131"/>
      <c r="K119" s="131"/>
      <c r="L119" s="114" t="s">
        <v>1950</v>
      </c>
    </row>
    <row r="120" spans="2:12" ht="30" customHeight="1">
      <c r="B120" s="114" t="s">
        <v>2276</v>
      </c>
      <c r="C120" s="129" t="s">
        <v>1891</v>
      </c>
      <c r="D120" s="114">
        <v>1.72</v>
      </c>
      <c r="E120" s="129" t="s">
        <v>228</v>
      </c>
      <c r="F120" s="129" t="s">
        <v>515</v>
      </c>
      <c r="G120" s="130" t="s">
        <v>515</v>
      </c>
      <c r="H120" s="131" t="s">
        <v>229</v>
      </c>
      <c r="I120" s="131">
        <v>60</v>
      </c>
      <c r="J120" s="131"/>
      <c r="K120" s="131"/>
      <c r="L120" s="114" t="s">
        <v>1951</v>
      </c>
    </row>
    <row r="121" spans="2:12" ht="30" customHeight="1">
      <c r="B121" s="114" t="s">
        <v>2254</v>
      </c>
      <c r="C121" s="129" t="s">
        <v>1891</v>
      </c>
      <c r="D121" s="114">
        <v>28.55</v>
      </c>
      <c r="E121" s="129" t="s">
        <v>228</v>
      </c>
      <c r="F121" s="129" t="s">
        <v>515</v>
      </c>
      <c r="G121" s="130" t="s">
        <v>515</v>
      </c>
      <c r="H121" s="130" t="s">
        <v>2255</v>
      </c>
      <c r="I121" s="131">
        <v>60</v>
      </c>
      <c r="J121" s="131"/>
      <c r="K121" s="131"/>
      <c r="L121" s="114" t="s">
        <v>1952</v>
      </c>
    </row>
    <row r="122" spans="2:12" ht="30" customHeight="1">
      <c r="B122" s="114" t="s">
        <v>2258</v>
      </c>
      <c r="C122" s="129" t="s">
        <v>1891</v>
      </c>
      <c r="D122" s="114">
        <v>4.88</v>
      </c>
      <c r="E122" s="129" t="s">
        <v>228</v>
      </c>
      <c r="F122" s="129" t="s">
        <v>515</v>
      </c>
      <c r="G122" s="130" t="s">
        <v>515</v>
      </c>
      <c r="H122" s="130" t="s">
        <v>1686</v>
      </c>
      <c r="I122" s="131">
        <v>60</v>
      </c>
      <c r="J122" s="131"/>
      <c r="K122" s="131"/>
      <c r="L122" s="114" t="s">
        <v>1953</v>
      </c>
    </row>
    <row r="123" spans="2:12" ht="30" customHeight="1">
      <c r="B123" s="114" t="s">
        <v>2253</v>
      </c>
      <c r="C123" s="129" t="s">
        <v>1891</v>
      </c>
      <c r="D123" s="114">
        <v>3.33</v>
      </c>
      <c r="E123" s="129" t="s">
        <v>228</v>
      </c>
      <c r="F123" s="129" t="s">
        <v>515</v>
      </c>
      <c r="G123" s="130" t="s">
        <v>515</v>
      </c>
      <c r="H123" s="130" t="s">
        <v>229</v>
      </c>
      <c r="I123" s="131">
        <v>60</v>
      </c>
      <c r="J123" s="131"/>
      <c r="K123" s="131"/>
      <c r="L123" s="114" t="s">
        <v>1954</v>
      </c>
    </row>
    <row r="124" spans="2:12" ht="30" customHeight="1">
      <c r="B124" s="114" t="s">
        <v>2267</v>
      </c>
      <c r="C124" s="129" t="s">
        <v>1891</v>
      </c>
      <c r="D124" s="114">
        <v>1.57</v>
      </c>
      <c r="E124" s="129" t="s">
        <v>228</v>
      </c>
      <c r="F124" s="129" t="s">
        <v>515</v>
      </c>
      <c r="G124" s="130" t="s">
        <v>515</v>
      </c>
      <c r="H124" s="130" t="s">
        <v>229</v>
      </c>
      <c r="I124" s="131">
        <v>60</v>
      </c>
      <c r="J124" s="131"/>
      <c r="K124" s="131"/>
      <c r="L124" s="114" t="s">
        <v>1955</v>
      </c>
    </row>
    <row r="125" spans="2:12" ht="30" customHeight="1">
      <c r="B125" s="114" t="s">
        <v>2274</v>
      </c>
      <c r="C125" s="129" t="s">
        <v>1891</v>
      </c>
      <c r="D125" s="114">
        <v>1.34</v>
      </c>
      <c r="E125" s="129" t="s">
        <v>228</v>
      </c>
      <c r="F125" s="129" t="s">
        <v>515</v>
      </c>
      <c r="G125" s="130" t="s">
        <v>515</v>
      </c>
      <c r="H125" s="130" t="s">
        <v>2273</v>
      </c>
      <c r="I125" s="131">
        <v>60</v>
      </c>
      <c r="J125" s="131"/>
      <c r="K125" s="131"/>
      <c r="L125" s="114" t="s">
        <v>1956</v>
      </c>
    </row>
    <row r="126" spans="2:12" ht="30" customHeight="1">
      <c r="B126" s="114" t="s">
        <v>2275</v>
      </c>
      <c r="C126" s="129" t="s">
        <v>1891</v>
      </c>
      <c r="D126" s="114">
        <v>1.1100000000000001</v>
      </c>
      <c r="E126" s="129" t="s">
        <v>228</v>
      </c>
      <c r="F126" s="129" t="s">
        <v>515</v>
      </c>
      <c r="G126" s="131" t="s">
        <v>515</v>
      </c>
      <c r="H126" s="130" t="s">
        <v>2270</v>
      </c>
      <c r="I126" s="131">
        <v>60</v>
      </c>
      <c r="J126" s="131"/>
      <c r="K126" s="131"/>
      <c r="L126" s="114" t="s">
        <v>1957</v>
      </c>
    </row>
    <row r="127" spans="2:12" ht="30" customHeight="1">
      <c r="B127" s="114" t="s">
        <v>2253</v>
      </c>
      <c r="C127" s="129" t="s">
        <v>1891</v>
      </c>
      <c r="D127" s="114">
        <v>88.71</v>
      </c>
      <c r="E127" s="129" t="s">
        <v>228</v>
      </c>
      <c r="F127" s="129" t="s">
        <v>515</v>
      </c>
      <c r="G127" s="130" t="s">
        <v>515</v>
      </c>
      <c r="H127" s="130" t="s">
        <v>229</v>
      </c>
      <c r="I127" s="131">
        <v>60</v>
      </c>
      <c r="J127" s="131"/>
      <c r="K127" s="131"/>
      <c r="L127" s="114" t="s">
        <v>1958</v>
      </c>
    </row>
    <row r="128" spans="2:12" ht="30" customHeight="1">
      <c r="B128" s="114" t="s">
        <v>2275</v>
      </c>
      <c r="C128" s="129" t="s">
        <v>1891</v>
      </c>
      <c r="D128" s="114">
        <v>1.1100000000000001</v>
      </c>
      <c r="E128" s="129" t="s">
        <v>228</v>
      </c>
      <c r="F128" s="129" t="s">
        <v>515</v>
      </c>
      <c r="G128" s="131" t="s">
        <v>515</v>
      </c>
      <c r="H128" s="130" t="s">
        <v>2270</v>
      </c>
      <c r="I128" s="131">
        <v>60</v>
      </c>
      <c r="J128" s="131"/>
      <c r="K128" s="131"/>
      <c r="L128" s="114" t="s">
        <v>1959</v>
      </c>
    </row>
    <row r="129" spans="2:12" ht="30" customHeight="1">
      <c r="B129" s="114" t="s">
        <v>2254</v>
      </c>
      <c r="C129" s="129" t="s">
        <v>1891</v>
      </c>
      <c r="D129" s="114">
        <v>14.22</v>
      </c>
      <c r="E129" s="129" t="s">
        <v>228</v>
      </c>
      <c r="F129" s="129" t="s">
        <v>515</v>
      </c>
      <c r="G129" s="130" t="s">
        <v>515</v>
      </c>
      <c r="H129" s="130" t="s">
        <v>2255</v>
      </c>
      <c r="I129" s="131">
        <v>60</v>
      </c>
      <c r="J129" s="131"/>
      <c r="K129" s="131"/>
      <c r="L129" s="114" t="s">
        <v>1960</v>
      </c>
    </row>
    <row r="130" spans="2:12" ht="30" customHeight="1">
      <c r="B130" s="114" t="s">
        <v>2254</v>
      </c>
      <c r="C130" s="129" t="s">
        <v>1891</v>
      </c>
      <c r="D130" s="114">
        <v>17.170000000000002</v>
      </c>
      <c r="E130" s="129" t="s">
        <v>228</v>
      </c>
      <c r="F130" s="129" t="s">
        <v>515</v>
      </c>
      <c r="G130" s="130" t="s">
        <v>515</v>
      </c>
      <c r="H130" s="130" t="s">
        <v>2255</v>
      </c>
      <c r="I130" s="131">
        <v>60</v>
      </c>
      <c r="J130" s="131"/>
      <c r="K130" s="131"/>
      <c r="L130" s="114" t="s">
        <v>1961</v>
      </c>
    </row>
    <row r="131" spans="2:12" ht="30" customHeight="1">
      <c r="B131" s="114" t="s">
        <v>2266</v>
      </c>
      <c r="C131" s="129" t="s">
        <v>1891</v>
      </c>
      <c r="D131" s="114">
        <v>5.61</v>
      </c>
      <c r="E131" s="129" t="s">
        <v>228</v>
      </c>
      <c r="F131" s="129" t="s">
        <v>515</v>
      </c>
      <c r="G131" s="130" t="s">
        <v>515</v>
      </c>
      <c r="H131" s="130" t="s">
        <v>2262</v>
      </c>
      <c r="I131" s="131">
        <v>60</v>
      </c>
      <c r="J131" s="131"/>
      <c r="K131" s="131"/>
      <c r="L131" s="114" t="s">
        <v>1962</v>
      </c>
    </row>
    <row r="132" spans="2:12" ht="30" customHeight="1">
      <c r="B132" s="114" t="s">
        <v>2266</v>
      </c>
      <c r="C132" s="129" t="s">
        <v>1891</v>
      </c>
      <c r="D132" s="114">
        <v>10.31</v>
      </c>
      <c r="E132" s="129" t="s">
        <v>228</v>
      </c>
      <c r="F132" s="129" t="s">
        <v>515</v>
      </c>
      <c r="G132" s="130" t="s">
        <v>515</v>
      </c>
      <c r="H132" s="130" t="s">
        <v>2262</v>
      </c>
      <c r="I132" s="131">
        <v>60</v>
      </c>
      <c r="J132" s="131"/>
      <c r="K132" s="131"/>
      <c r="L132" s="114" t="s">
        <v>1963</v>
      </c>
    </row>
    <row r="133" spans="2:12" ht="30" customHeight="1">
      <c r="B133" s="114" t="s">
        <v>2266</v>
      </c>
      <c r="C133" s="129" t="s">
        <v>1891</v>
      </c>
      <c r="D133" s="114">
        <v>3.64</v>
      </c>
      <c r="E133" s="129" t="s">
        <v>228</v>
      </c>
      <c r="F133" s="129" t="s">
        <v>515</v>
      </c>
      <c r="G133" s="130" t="s">
        <v>515</v>
      </c>
      <c r="H133" s="130" t="s">
        <v>2262</v>
      </c>
      <c r="I133" s="131">
        <v>60</v>
      </c>
      <c r="J133" s="131"/>
      <c r="K133" s="131"/>
      <c r="L133" s="114" t="s">
        <v>1964</v>
      </c>
    </row>
    <row r="134" spans="2:12" ht="30" customHeight="1">
      <c r="B134" s="114" t="s">
        <v>2256</v>
      </c>
      <c r="C134" s="129" t="s">
        <v>1891</v>
      </c>
      <c r="D134" s="114">
        <v>1.43</v>
      </c>
      <c r="E134" s="129" t="s">
        <v>228</v>
      </c>
      <c r="F134" s="129" t="s">
        <v>515</v>
      </c>
      <c r="G134" s="130" t="s">
        <v>515</v>
      </c>
      <c r="H134" s="130" t="s">
        <v>235</v>
      </c>
      <c r="I134" s="131">
        <v>60</v>
      </c>
      <c r="J134" s="131"/>
      <c r="K134" s="131"/>
      <c r="L134" s="114" t="s">
        <v>1965</v>
      </c>
    </row>
    <row r="135" spans="2:12" ht="30" customHeight="1">
      <c r="B135" s="114" t="s">
        <v>2254</v>
      </c>
      <c r="C135" s="129" t="s">
        <v>1891</v>
      </c>
      <c r="D135" s="114">
        <v>15.43</v>
      </c>
      <c r="E135" s="129" t="s">
        <v>228</v>
      </c>
      <c r="F135" s="129" t="s">
        <v>515</v>
      </c>
      <c r="G135" s="130" t="s">
        <v>515</v>
      </c>
      <c r="H135" s="130" t="s">
        <v>2255</v>
      </c>
      <c r="I135" s="131">
        <v>60</v>
      </c>
      <c r="J135" s="131"/>
      <c r="K135" s="131"/>
      <c r="L135" s="114" t="s">
        <v>1966</v>
      </c>
    </row>
    <row r="136" spans="2:12" ht="30" customHeight="1">
      <c r="B136" s="114" t="s">
        <v>2258</v>
      </c>
      <c r="C136" s="129" t="s">
        <v>1891</v>
      </c>
      <c r="D136" s="114">
        <v>9.6</v>
      </c>
      <c r="E136" s="129" t="s">
        <v>228</v>
      </c>
      <c r="F136" s="129" t="s">
        <v>515</v>
      </c>
      <c r="G136" s="130" t="s">
        <v>515</v>
      </c>
      <c r="H136" s="130" t="s">
        <v>1686</v>
      </c>
      <c r="I136" s="131">
        <v>60</v>
      </c>
      <c r="J136" s="131"/>
      <c r="K136" s="131"/>
      <c r="L136" s="114" t="s">
        <v>1967</v>
      </c>
    </row>
    <row r="137" spans="2:12" ht="30" customHeight="1">
      <c r="B137" s="114" t="s">
        <v>2274</v>
      </c>
      <c r="C137" s="129" t="s">
        <v>1891</v>
      </c>
      <c r="D137" s="114">
        <v>1.54</v>
      </c>
      <c r="E137" s="129" t="s">
        <v>228</v>
      </c>
      <c r="F137" s="129" t="s">
        <v>515</v>
      </c>
      <c r="G137" s="130" t="s">
        <v>515</v>
      </c>
      <c r="H137" s="130" t="s">
        <v>2273</v>
      </c>
      <c r="I137" s="131">
        <v>60</v>
      </c>
      <c r="J137" s="131"/>
      <c r="K137" s="131"/>
      <c r="L137" s="114" t="s">
        <v>1968</v>
      </c>
    </row>
    <row r="138" spans="2:12" ht="30" customHeight="1">
      <c r="B138" s="114" t="s">
        <v>2264</v>
      </c>
      <c r="C138" s="129" t="s">
        <v>1891</v>
      </c>
      <c r="D138" s="114">
        <v>11.7</v>
      </c>
      <c r="E138" s="129" t="s">
        <v>228</v>
      </c>
      <c r="F138" s="129" t="s">
        <v>515</v>
      </c>
      <c r="G138" s="130" t="s">
        <v>515</v>
      </c>
      <c r="H138" s="130" t="s">
        <v>1686</v>
      </c>
      <c r="I138" s="131">
        <v>60</v>
      </c>
      <c r="J138" s="131"/>
      <c r="K138" s="131"/>
      <c r="L138" s="114" t="s">
        <v>1970</v>
      </c>
    </row>
    <row r="139" spans="2:12" ht="30" customHeight="1">
      <c r="B139" s="114" t="s">
        <v>2253</v>
      </c>
      <c r="C139" s="129" t="s">
        <v>1891</v>
      </c>
      <c r="D139" s="114">
        <v>12.77</v>
      </c>
      <c r="E139" s="129" t="s">
        <v>228</v>
      </c>
      <c r="F139" s="129" t="s">
        <v>515</v>
      </c>
      <c r="G139" s="130" t="s">
        <v>515</v>
      </c>
      <c r="H139" s="130" t="s">
        <v>229</v>
      </c>
      <c r="I139" s="131">
        <v>60</v>
      </c>
      <c r="J139" s="131"/>
      <c r="K139" s="131"/>
      <c r="L139" s="114" t="s">
        <v>1973</v>
      </c>
    </row>
    <row r="140" spans="2:12" ht="30" customHeight="1">
      <c r="B140" s="114" t="s">
        <v>2272</v>
      </c>
      <c r="C140" s="129" t="s">
        <v>1891</v>
      </c>
      <c r="D140" s="114">
        <v>3.84</v>
      </c>
      <c r="E140" s="129" t="s">
        <v>228</v>
      </c>
      <c r="F140" s="129" t="s">
        <v>515</v>
      </c>
      <c r="G140" s="130" t="s">
        <v>515</v>
      </c>
      <c r="H140" s="130" t="s">
        <v>2273</v>
      </c>
      <c r="I140" s="131">
        <v>60</v>
      </c>
      <c r="J140" s="131"/>
      <c r="K140" s="131"/>
      <c r="L140" s="114" t="s">
        <v>1974</v>
      </c>
    </row>
    <row r="141" spans="2:12" ht="30" customHeight="1">
      <c r="B141" s="114" t="s">
        <v>2264</v>
      </c>
      <c r="C141" s="129" t="s">
        <v>1891</v>
      </c>
      <c r="D141" s="114">
        <v>13.74</v>
      </c>
      <c r="E141" s="129" t="s">
        <v>228</v>
      </c>
      <c r="F141" s="129" t="s">
        <v>515</v>
      </c>
      <c r="G141" s="130" t="s">
        <v>515</v>
      </c>
      <c r="H141" s="130" t="s">
        <v>1686</v>
      </c>
      <c r="I141" s="131">
        <v>60</v>
      </c>
      <c r="J141" s="131"/>
      <c r="K141" s="131"/>
      <c r="L141" s="114" t="s">
        <v>1975</v>
      </c>
    </row>
    <row r="142" spans="2:12" ht="30" customHeight="1">
      <c r="B142" s="114" t="s">
        <v>2267</v>
      </c>
      <c r="C142" s="129" t="s">
        <v>1891</v>
      </c>
      <c r="D142" s="114">
        <v>0.85</v>
      </c>
      <c r="E142" s="129" t="s">
        <v>228</v>
      </c>
      <c r="F142" s="129" t="s">
        <v>515</v>
      </c>
      <c r="G142" s="130" t="s">
        <v>515</v>
      </c>
      <c r="H142" s="130" t="s">
        <v>229</v>
      </c>
      <c r="I142" s="131">
        <v>60</v>
      </c>
      <c r="J142" s="131"/>
      <c r="K142" s="131"/>
      <c r="L142" s="114" t="s">
        <v>1976</v>
      </c>
    </row>
    <row r="143" spans="2:12" ht="30" customHeight="1">
      <c r="B143" s="114" t="s">
        <v>2254</v>
      </c>
      <c r="C143" s="129" t="s">
        <v>1891</v>
      </c>
      <c r="D143" s="114">
        <v>0.93</v>
      </c>
      <c r="E143" s="129" t="s">
        <v>228</v>
      </c>
      <c r="F143" s="129" t="s">
        <v>515</v>
      </c>
      <c r="G143" s="130" t="s">
        <v>515</v>
      </c>
      <c r="H143" s="130" t="s">
        <v>2255</v>
      </c>
      <c r="I143" s="131">
        <v>60</v>
      </c>
      <c r="J143" s="131"/>
      <c r="K143" s="131"/>
      <c r="L143" s="114" t="s">
        <v>1977</v>
      </c>
    </row>
    <row r="144" spans="2:12" ht="30" customHeight="1">
      <c r="B144" s="114" t="s">
        <v>2254</v>
      </c>
      <c r="C144" s="129" t="s">
        <v>1891</v>
      </c>
      <c r="D144" s="114">
        <v>0.77</v>
      </c>
      <c r="E144" s="129" t="s">
        <v>228</v>
      </c>
      <c r="F144" s="129" t="s">
        <v>515</v>
      </c>
      <c r="G144" s="130" t="s">
        <v>515</v>
      </c>
      <c r="H144" s="130" t="s">
        <v>2255</v>
      </c>
      <c r="I144" s="131">
        <v>60</v>
      </c>
      <c r="J144" s="131"/>
      <c r="K144" s="131"/>
      <c r="L144" s="114" t="s">
        <v>1978</v>
      </c>
    </row>
    <row r="145" spans="2:12" ht="30" customHeight="1">
      <c r="B145" s="114" t="s">
        <v>2267</v>
      </c>
      <c r="C145" s="129" t="s">
        <v>1891</v>
      </c>
      <c r="D145" s="114">
        <v>1.1000000000000001</v>
      </c>
      <c r="E145" s="129" t="s">
        <v>228</v>
      </c>
      <c r="F145" s="129" t="s">
        <v>515</v>
      </c>
      <c r="G145" s="130" t="s">
        <v>515</v>
      </c>
      <c r="H145" s="130" t="s">
        <v>229</v>
      </c>
      <c r="I145" s="131">
        <v>60</v>
      </c>
      <c r="J145" s="131"/>
      <c r="K145" s="131"/>
      <c r="L145" s="114" t="s">
        <v>1979</v>
      </c>
    </row>
    <row r="146" spans="2:12" ht="30" customHeight="1">
      <c r="B146" s="114" t="s">
        <v>2258</v>
      </c>
      <c r="C146" s="129" t="s">
        <v>1891</v>
      </c>
      <c r="D146" s="114">
        <v>41.04</v>
      </c>
      <c r="E146" s="129" t="s">
        <v>228</v>
      </c>
      <c r="F146" s="129" t="s">
        <v>515</v>
      </c>
      <c r="G146" s="130" t="s">
        <v>515</v>
      </c>
      <c r="H146" s="130" t="s">
        <v>1686</v>
      </c>
      <c r="I146" s="131">
        <v>60</v>
      </c>
      <c r="J146" s="131"/>
      <c r="K146" s="131"/>
      <c r="L146" s="114" t="s">
        <v>1980</v>
      </c>
    </row>
    <row r="147" spans="2:12" ht="30" customHeight="1">
      <c r="B147" s="114" t="s">
        <v>2268</v>
      </c>
      <c r="C147" s="129" t="s">
        <v>1891</v>
      </c>
      <c r="D147" s="114">
        <v>1.1200000000000001</v>
      </c>
      <c r="E147" s="129" t="s">
        <v>228</v>
      </c>
      <c r="F147" s="129" t="s">
        <v>515</v>
      </c>
      <c r="G147" s="130" t="s">
        <v>515</v>
      </c>
      <c r="H147" s="130" t="s">
        <v>229</v>
      </c>
      <c r="I147" s="131">
        <v>60</v>
      </c>
      <c r="J147" s="131"/>
      <c r="K147" s="131"/>
      <c r="L147" s="114" t="s">
        <v>1981</v>
      </c>
    </row>
    <row r="148" spans="2:12" ht="30" customHeight="1">
      <c r="B148" s="114" t="s">
        <v>2256</v>
      </c>
      <c r="C148" s="129" t="s">
        <v>1891</v>
      </c>
      <c r="D148" s="114">
        <v>1.86</v>
      </c>
      <c r="E148" s="129" t="s">
        <v>228</v>
      </c>
      <c r="F148" s="129" t="s">
        <v>515</v>
      </c>
      <c r="G148" s="130" t="s">
        <v>515</v>
      </c>
      <c r="H148" s="130" t="s">
        <v>235</v>
      </c>
      <c r="I148" s="131">
        <v>60</v>
      </c>
      <c r="J148" s="131"/>
      <c r="K148" s="131"/>
      <c r="L148" s="114" t="s">
        <v>1982</v>
      </c>
    </row>
    <row r="149" spans="2:12" ht="30" customHeight="1">
      <c r="B149" s="114" t="s">
        <v>2274</v>
      </c>
      <c r="C149" s="129" t="s">
        <v>1891</v>
      </c>
      <c r="D149" s="114">
        <v>8.66</v>
      </c>
      <c r="E149" s="129" t="s">
        <v>228</v>
      </c>
      <c r="F149" s="129" t="s">
        <v>515</v>
      </c>
      <c r="G149" s="130" t="s">
        <v>515</v>
      </c>
      <c r="H149" s="130" t="s">
        <v>2273</v>
      </c>
      <c r="I149" s="131">
        <v>60</v>
      </c>
      <c r="J149" s="131"/>
      <c r="K149" s="131"/>
      <c r="L149" s="114" t="s">
        <v>1983</v>
      </c>
    </row>
    <row r="150" spans="2:12" ht="30" customHeight="1">
      <c r="B150" s="114" t="s">
        <v>2254</v>
      </c>
      <c r="C150" s="129" t="s">
        <v>1891</v>
      </c>
      <c r="D150" s="114">
        <v>14.03</v>
      </c>
      <c r="E150" s="129" t="s">
        <v>228</v>
      </c>
      <c r="F150" s="129" t="s">
        <v>515</v>
      </c>
      <c r="G150" s="130" t="s">
        <v>515</v>
      </c>
      <c r="H150" s="130" t="s">
        <v>2255</v>
      </c>
      <c r="I150" s="131">
        <v>60</v>
      </c>
      <c r="J150" s="131"/>
      <c r="K150" s="131"/>
      <c r="L150" s="114" t="s">
        <v>1984</v>
      </c>
    </row>
    <row r="151" spans="2:12" ht="30" customHeight="1">
      <c r="B151" s="114" t="s">
        <v>2277</v>
      </c>
      <c r="C151" s="129" t="s">
        <v>1891</v>
      </c>
      <c r="D151" s="114">
        <v>0.89</v>
      </c>
      <c r="E151" s="129" t="s">
        <v>228</v>
      </c>
      <c r="F151" s="129" t="s">
        <v>515</v>
      </c>
      <c r="G151" s="130" t="s">
        <v>515</v>
      </c>
      <c r="H151" s="130" t="s">
        <v>1686</v>
      </c>
      <c r="I151" s="131">
        <v>60</v>
      </c>
      <c r="J151" s="131"/>
      <c r="K151" s="131"/>
      <c r="L151" s="114" t="s">
        <v>1985</v>
      </c>
    </row>
    <row r="152" spans="2:12" ht="30" customHeight="1">
      <c r="B152" s="114" t="s">
        <v>2264</v>
      </c>
      <c r="C152" s="129" t="s">
        <v>1891</v>
      </c>
      <c r="D152" s="114">
        <v>14.58</v>
      </c>
      <c r="E152" s="129" t="s">
        <v>228</v>
      </c>
      <c r="F152" s="129" t="s">
        <v>515</v>
      </c>
      <c r="G152" s="130" t="s">
        <v>515</v>
      </c>
      <c r="H152" s="130" t="s">
        <v>1686</v>
      </c>
      <c r="I152" s="131">
        <v>60</v>
      </c>
      <c r="J152" s="131"/>
      <c r="K152" s="131"/>
      <c r="L152" s="114" t="s">
        <v>1986</v>
      </c>
    </row>
    <row r="153" spans="2:12" ht="30" customHeight="1">
      <c r="B153" s="114" t="s">
        <v>2253</v>
      </c>
      <c r="C153" s="129" t="s">
        <v>1891</v>
      </c>
      <c r="D153" s="114">
        <v>10.92</v>
      </c>
      <c r="E153" s="129" t="s">
        <v>228</v>
      </c>
      <c r="F153" s="129" t="s">
        <v>515</v>
      </c>
      <c r="G153" s="130" t="s">
        <v>515</v>
      </c>
      <c r="H153" s="130" t="s">
        <v>229</v>
      </c>
      <c r="I153" s="131">
        <v>60</v>
      </c>
      <c r="J153" s="131"/>
      <c r="K153" s="131"/>
      <c r="L153" s="114" t="s">
        <v>1987</v>
      </c>
    </row>
    <row r="154" spans="2:12" ht="30" customHeight="1">
      <c r="B154" s="114" t="s">
        <v>2253</v>
      </c>
      <c r="C154" s="129" t="s">
        <v>1891</v>
      </c>
      <c r="D154" s="114">
        <v>17.07</v>
      </c>
      <c r="E154" s="129" t="s">
        <v>228</v>
      </c>
      <c r="F154" s="129" t="s">
        <v>515</v>
      </c>
      <c r="G154" s="130" t="s">
        <v>515</v>
      </c>
      <c r="H154" s="130" t="s">
        <v>229</v>
      </c>
      <c r="I154" s="131">
        <v>60</v>
      </c>
      <c r="J154" s="131"/>
      <c r="K154" s="131"/>
      <c r="L154" s="114" t="s">
        <v>1988</v>
      </c>
    </row>
    <row r="155" spans="2:12" ht="30" customHeight="1">
      <c r="B155" s="114" t="s">
        <v>2264</v>
      </c>
      <c r="C155" s="129" t="s">
        <v>1891</v>
      </c>
      <c r="D155" s="114">
        <v>13.41</v>
      </c>
      <c r="E155" s="129" t="s">
        <v>228</v>
      </c>
      <c r="F155" s="129" t="s">
        <v>515</v>
      </c>
      <c r="G155" s="130" t="s">
        <v>515</v>
      </c>
      <c r="H155" s="130" t="s">
        <v>1686</v>
      </c>
      <c r="I155" s="131">
        <v>60</v>
      </c>
      <c r="J155" s="131"/>
      <c r="K155" s="131"/>
      <c r="L155" s="114" t="s">
        <v>1989</v>
      </c>
    </row>
    <row r="156" spans="2:12" ht="30" customHeight="1">
      <c r="B156" s="114" t="s">
        <v>2266</v>
      </c>
      <c r="C156" s="129" t="s">
        <v>1891</v>
      </c>
      <c r="D156" s="114">
        <v>9.76</v>
      </c>
      <c r="E156" s="129" t="s">
        <v>228</v>
      </c>
      <c r="F156" s="129" t="s">
        <v>515</v>
      </c>
      <c r="G156" s="130" t="s">
        <v>515</v>
      </c>
      <c r="H156" s="130" t="s">
        <v>2262</v>
      </c>
      <c r="I156" s="131">
        <v>60</v>
      </c>
      <c r="J156" s="131"/>
      <c r="K156" s="131"/>
      <c r="L156" s="114" t="s">
        <v>1990</v>
      </c>
    </row>
    <row r="157" spans="2:12" ht="30" customHeight="1">
      <c r="B157" s="114" t="s">
        <v>2278</v>
      </c>
      <c r="C157" s="129" t="s">
        <v>1891</v>
      </c>
      <c r="D157" s="114">
        <v>114.67</v>
      </c>
      <c r="E157" s="129" t="s">
        <v>228</v>
      </c>
      <c r="F157" s="129" t="s">
        <v>515</v>
      </c>
      <c r="G157" s="130" t="s">
        <v>515</v>
      </c>
      <c r="H157" s="130" t="s">
        <v>1686</v>
      </c>
      <c r="I157" s="131">
        <v>60</v>
      </c>
      <c r="J157" s="131"/>
      <c r="K157" s="131"/>
      <c r="L157" s="114" t="s">
        <v>1991</v>
      </c>
    </row>
    <row r="158" spans="2:12" ht="30" customHeight="1">
      <c r="B158" s="114" t="s">
        <v>2254</v>
      </c>
      <c r="C158" s="129" t="s">
        <v>1891</v>
      </c>
      <c r="D158" s="114">
        <v>42.31</v>
      </c>
      <c r="E158" s="129" t="s">
        <v>228</v>
      </c>
      <c r="F158" s="129" t="s">
        <v>515</v>
      </c>
      <c r="G158" s="130" t="s">
        <v>515</v>
      </c>
      <c r="H158" s="130" t="s">
        <v>2255</v>
      </c>
      <c r="I158" s="131">
        <v>60</v>
      </c>
      <c r="J158" s="131"/>
      <c r="K158" s="131"/>
      <c r="L158" s="114" t="s">
        <v>1992</v>
      </c>
    </row>
    <row r="159" spans="2:12" ht="30" customHeight="1">
      <c r="B159" s="114" t="s">
        <v>2279</v>
      </c>
      <c r="C159" s="129" t="s">
        <v>1891</v>
      </c>
      <c r="D159" s="114">
        <v>4.54</v>
      </c>
      <c r="E159" s="129" t="s">
        <v>228</v>
      </c>
      <c r="F159" s="129" t="s">
        <v>515</v>
      </c>
      <c r="G159" s="130" t="s">
        <v>515</v>
      </c>
      <c r="H159" s="130" t="s">
        <v>1686</v>
      </c>
      <c r="I159" s="131">
        <v>60</v>
      </c>
      <c r="J159" s="131"/>
      <c r="K159" s="131"/>
      <c r="L159" s="114" t="s">
        <v>1993</v>
      </c>
    </row>
    <row r="160" spans="2:12" ht="30" customHeight="1">
      <c r="B160" s="114" t="s">
        <v>2260</v>
      </c>
      <c r="C160" s="129" t="s">
        <v>1891</v>
      </c>
      <c r="D160" s="114">
        <v>0.62</v>
      </c>
      <c r="E160" s="129" t="s">
        <v>228</v>
      </c>
      <c r="F160" s="129" t="s">
        <v>515</v>
      </c>
      <c r="G160" s="130" t="s">
        <v>515</v>
      </c>
      <c r="H160" s="130" t="s">
        <v>1323</v>
      </c>
      <c r="I160" s="131">
        <v>60</v>
      </c>
      <c r="J160" s="131"/>
      <c r="K160" s="131"/>
      <c r="L160" s="114" t="s">
        <v>1994</v>
      </c>
    </row>
    <row r="161" spans="2:12" ht="30" customHeight="1">
      <c r="B161" s="114" t="s">
        <v>2272</v>
      </c>
      <c r="C161" s="129" t="s">
        <v>1891</v>
      </c>
      <c r="D161" s="114">
        <v>15.37</v>
      </c>
      <c r="E161" s="129" t="s">
        <v>228</v>
      </c>
      <c r="F161" s="129" t="s">
        <v>515</v>
      </c>
      <c r="G161" s="130" t="s">
        <v>515</v>
      </c>
      <c r="H161" s="130" t="s">
        <v>2273</v>
      </c>
      <c r="I161" s="131">
        <v>60</v>
      </c>
      <c r="J161" s="131"/>
      <c r="K161" s="131"/>
      <c r="L161" s="114" t="s">
        <v>1995</v>
      </c>
    </row>
    <row r="162" spans="2:12" ht="30" customHeight="1">
      <c r="B162" s="114" t="s">
        <v>2254</v>
      </c>
      <c r="C162" s="129" t="s">
        <v>1891</v>
      </c>
      <c r="D162" s="114">
        <v>5.31</v>
      </c>
      <c r="E162" s="129" t="s">
        <v>228</v>
      </c>
      <c r="F162" s="129" t="s">
        <v>515</v>
      </c>
      <c r="G162" s="130" t="s">
        <v>515</v>
      </c>
      <c r="H162" s="130" t="s">
        <v>2255</v>
      </c>
      <c r="I162" s="131">
        <v>60</v>
      </c>
      <c r="J162" s="131"/>
      <c r="K162" s="131"/>
      <c r="L162" s="114" t="s">
        <v>1996</v>
      </c>
    </row>
    <row r="163" spans="2:12" ht="30" customHeight="1">
      <c r="B163" s="114" t="s">
        <v>2280</v>
      </c>
      <c r="C163" s="129" t="s">
        <v>1891</v>
      </c>
      <c r="D163" s="114">
        <v>16.64</v>
      </c>
      <c r="E163" s="129" t="s">
        <v>228</v>
      </c>
      <c r="F163" s="129" t="s">
        <v>515</v>
      </c>
      <c r="G163" s="130" t="s">
        <v>515</v>
      </c>
      <c r="H163" s="130" t="s">
        <v>229</v>
      </c>
      <c r="I163" s="131">
        <v>60</v>
      </c>
      <c r="J163" s="131"/>
      <c r="K163" s="131"/>
      <c r="L163" s="114" t="s">
        <v>1997</v>
      </c>
    </row>
    <row r="164" spans="2:12" ht="30" customHeight="1">
      <c r="B164" s="114" t="s">
        <v>2253</v>
      </c>
      <c r="C164" s="129" t="s">
        <v>1891</v>
      </c>
      <c r="D164" s="114">
        <v>9.6199999999999992</v>
      </c>
      <c r="E164" s="129" t="s">
        <v>228</v>
      </c>
      <c r="F164" s="129" t="s">
        <v>515</v>
      </c>
      <c r="G164" s="130" t="s">
        <v>515</v>
      </c>
      <c r="H164" s="130" t="s">
        <v>229</v>
      </c>
      <c r="I164" s="131">
        <v>60</v>
      </c>
      <c r="J164" s="131"/>
      <c r="K164" s="131"/>
      <c r="L164" s="114" t="s">
        <v>1998</v>
      </c>
    </row>
    <row r="165" spans="2:12" ht="30" customHeight="1">
      <c r="B165" s="114" t="s">
        <v>2254</v>
      </c>
      <c r="C165" s="129" t="s">
        <v>1891</v>
      </c>
      <c r="D165" s="114">
        <v>31.25</v>
      </c>
      <c r="E165" s="129" t="s">
        <v>228</v>
      </c>
      <c r="F165" s="129" t="s">
        <v>515</v>
      </c>
      <c r="G165" s="130" t="s">
        <v>515</v>
      </c>
      <c r="H165" s="130" t="s">
        <v>2255</v>
      </c>
      <c r="I165" s="131">
        <v>60</v>
      </c>
      <c r="J165" s="131"/>
      <c r="K165" s="131"/>
      <c r="L165" s="114" t="s">
        <v>1999</v>
      </c>
    </row>
    <row r="166" spans="2:12" ht="30" customHeight="1">
      <c r="B166" s="114" t="s">
        <v>2256</v>
      </c>
      <c r="C166" s="129" t="s">
        <v>1891</v>
      </c>
      <c r="D166" s="114">
        <v>1.2</v>
      </c>
      <c r="E166" s="129" t="s">
        <v>228</v>
      </c>
      <c r="F166" s="129" t="s">
        <v>515</v>
      </c>
      <c r="G166" s="130" t="s">
        <v>515</v>
      </c>
      <c r="H166" s="130" t="s">
        <v>235</v>
      </c>
      <c r="I166" s="131">
        <v>60</v>
      </c>
      <c r="J166" s="131"/>
      <c r="K166" s="131"/>
      <c r="L166" s="114" t="s">
        <v>2000</v>
      </c>
    </row>
    <row r="167" spans="2:12" ht="30" customHeight="1">
      <c r="B167" s="114" t="s">
        <v>2267</v>
      </c>
      <c r="C167" s="129" t="s">
        <v>1891</v>
      </c>
      <c r="D167" s="114">
        <v>1.37</v>
      </c>
      <c r="E167" s="129" t="s">
        <v>228</v>
      </c>
      <c r="F167" s="129" t="s">
        <v>515</v>
      </c>
      <c r="G167" s="130" t="s">
        <v>515</v>
      </c>
      <c r="H167" s="130" t="s">
        <v>229</v>
      </c>
      <c r="I167" s="131">
        <v>60</v>
      </c>
      <c r="J167" s="131"/>
      <c r="K167" s="131"/>
      <c r="L167" s="114" t="s">
        <v>2001</v>
      </c>
    </row>
    <row r="168" spans="2:12" ht="30" customHeight="1">
      <c r="B168" s="114" t="s">
        <v>2253</v>
      </c>
      <c r="C168" s="129" t="s">
        <v>1891</v>
      </c>
      <c r="D168" s="114">
        <v>98.46</v>
      </c>
      <c r="E168" s="129" t="s">
        <v>228</v>
      </c>
      <c r="F168" s="129" t="s">
        <v>515</v>
      </c>
      <c r="G168" s="130" t="s">
        <v>515</v>
      </c>
      <c r="H168" s="130" t="s">
        <v>229</v>
      </c>
      <c r="I168" s="131">
        <v>60</v>
      </c>
      <c r="J168" s="131"/>
      <c r="K168" s="131"/>
      <c r="L168" s="114" t="s">
        <v>2002</v>
      </c>
    </row>
    <row r="169" spans="2:12" ht="30" customHeight="1">
      <c r="B169" s="114" t="s">
        <v>2267</v>
      </c>
      <c r="C169" s="129" t="s">
        <v>1891</v>
      </c>
      <c r="D169" s="114">
        <v>2.0499999999999998</v>
      </c>
      <c r="E169" s="129" t="s">
        <v>228</v>
      </c>
      <c r="F169" s="129" t="s">
        <v>515</v>
      </c>
      <c r="G169" s="130" t="s">
        <v>515</v>
      </c>
      <c r="H169" s="130" t="s">
        <v>229</v>
      </c>
      <c r="I169" s="131">
        <v>60</v>
      </c>
      <c r="J169" s="131"/>
      <c r="K169" s="131"/>
      <c r="L169" s="114" t="s">
        <v>2003</v>
      </c>
    </row>
    <row r="170" spans="2:12" ht="30" customHeight="1">
      <c r="B170" s="114" t="s">
        <v>2281</v>
      </c>
      <c r="C170" s="129" t="s">
        <v>1891</v>
      </c>
      <c r="D170" s="114">
        <v>2.44</v>
      </c>
      <c r="E170" s="129" t="s">
        <v>228</v>
      </c>
      <c r="F170" s="129" t="s">
        <v>515</v>
      </c>
      <c r="G170" s="130" t="s">
        <v>515</v>
      </c>
      <c r="H170" s="130" t="s">
        <v>2262</v>
      </c>
      <c r="I170" s="131">
        <v>60</v>
      </c>
      <c r="J170" s="131"/>
      <c r="K170" s="131"/>
      <c r="L170" s="114" t="s">
        <v>2004</v>
      </c>
    </row>
    <row r="171" spans="2:12" ht="30" customHeight="1">
      <c r="B171" s="114" t="s">
        <v>2258</v>
      </c>
      <c r="C171" s="129" t="s">
        <v>1891</v>
      </c>
      <c r="D171" s="114">
        <v>24.76</v>
      </c>
      <c r="E171" s="129" t="s">
        <v>228</v>
      </c>
      <c r="F171" s="129" t="s">
        <v>515</v>
      </c>
      <c r="G171" s="130" t="s">
        <v>515</v>
      </c>
      <c r="H171" s="130" t="s">
        <v>1686</v>
      </c>
      <c r="I171" s="131">
        <v>60</v>
      </c>
      <c r="J171" s="131"/>
      <c r="K171" s="131"/>
      <c r="L171" s="114" t="s">
        <v>2005</v>
      </c>
    </row>
    <row r="172" spans="2:12" ht="30" customHeight="1">
      <c r="B172" s="114" t="s">
        <v>2267</v>
      </c>
      <c r="C172" s="129" t="s">
        <v>1891</v>
      </c>
      <c r="D172" s="114">
        <v>0.82</v>
      </c>
      <c r="E172" s="129" t="s">
        <v>228</v>
      </c>
      <c r="F172" s="129" t="s">
        <v>515</v>
      </c>
      <c r="G172" s="130" t="s">
        <v>515</v>
      </c>
      <c r="H172" s="130" t="s">
        <v>229</v>
      </c>
      <c r="I172" s="131">
        <v>60</v>
      </c>
      <c r="J172" s="131"/>
      <c r="K172" s="131"/>
      <c r="L172" s="114" t="s">
        <v>2006</v>
      </c>
    </row>
    <row r="173" spans="2:12" ht="30" customHeight="1">
      <c r="B173" s="114" t="s">
        <v>2274</v>
      </c>
      <c r="C173" s="129" t="s">
        <v>1891</v>
      </c>
      <c r="D173" s="114">
        <v>5.32</v>
      </c>
      <c r="E173" s="129" t="s">
        <v>228</v>
      </c>
      <c r="F173" s="129" t="s">
        <v>515</v>
      </c>
      <c r="G173" s="130" t="s">
        <v>515</v>
      </c>
      <c r="H173" s="130" t="s">
        <v>2273</v>
      </c>
      <c r="I173" s="131">
        <v>60</v>
      </c>
      <c r="J173" s="131"/>
      <c r="K173" s="131"/>
      <c r="L173" s="114" t="s">
        <v>2007</v>
      </c>
    </row>
    <row r="174" spans="2:12" ht="30" customHeight="1">
      <c r="B174" s="114" t="s">
        <v>2282</v>
      </c>
      <c r="C174" s="129" t="s">
        <v>1891</v>
      </c>
      <c r="D174" s="114">
        <v>2.1</v>
      </c>
      <c r="E174" s="129" t="s">
        <v>228</v>
      </c>
      <c r="F174" s="129" t="s">
        <v>515</v>
      </c>
      <c r="G174" s="130" t="s">
        <v>515</v>
      </c>
      <c r="H174" s="130" t="s">
        <v>1707</v>
      </c>
      <c r="I174" s="131">
        <v>60</v>
      </c>
      <c r="J174" s="131"/>
      <c r="K174" s="131"/>
      <c r="L174" s="114" t="s">
        <v>2008</v>
      </c>
    </row>
    <row r="175" spans="2:12" ht="30" customHeight="1">
      <c r="B175" s="114" t="s">
        <v>2260</v>
      </c>
      <c r="C175" s="129" t="s">
        <v>1891</v>
      </c>
      <c r="D175" s="114">
        <v>0.67</v>
      </c>
      <c r="E175" s="129" t="s">
        <v>228</v>
      </c>
      <c r="F175" s="129" t="s">
        <v>515</v>
      </c>
      <c r="G175" s="130" t="s">
        <v>515</v>
      </c>
      <c r="H175" s="130" t="s">
        <v>1323</v>
      </c>
      <c r="I175" s="131">
        <v>60</v>
      </c>
      <c r="J175" s="131"/>
      <c r="K175" s="131"/>
      <c r="L175" s="114" t="s">
        <v>2009</v>
      </c>
    </row>
    <row r="176" spans="2:12" ht="30" customHeight="1">
      <c r="B176" s="114" t="s">
        <v>2258</v>
      </c>
      <c r="C176" s="129" t="s">
        <v>1891</v>
      </c>
      <c r="D176" s="114">
        <v>23.57</v>
      </c>
      <c r="E176" s="129" t="s">
        <v>228</v>
      </c>
      <c r="F176" s="129" t="s">
        <v>515</v>
      </c>
      <c r="G176" s="130" t="s">
        <v>515</v>
      </c>
      <c r="H176" s="130" t="s">
        <v>1686</v>
      </c>
      <c r="I176" s="131">
        <v>60</v>
      </c>
      <c r="J176" s="131"/>
      <c r="K176" s="131"/>
      <c r="L176" s="114" t="s">
        <v>2010</v>
      </c>
    </row>
    <row r="177" spans="2:12" ht="30" customHeight="1">
      <c r="B177" s="114" t="s">
        <v>2256</v>
      </c>
      <c r="C177" s="129" t="s">
        <v>1891</v>
      </c>
      <c r="D177" s="114">
        <v>6</v>
      </c>
      <c r="E177" s="129" t="s">
        <v>228</v>
      </c>
      <c r="F177" s="129" t="s">
        <v>515</v>
      </c>
      <c r="G177" s="130" t="s">
        <v>515</v>
      </c>
      <c r="H177" s="130" t="s">
        <v>235</v>
      </c>
      <c r="I177" s="131">
        <v>60</v>
      </c>
      <c r="J177" s="131"/>
      <c r="K177" s="131"/>
      <c r="L177" s="114" t="s">
        <v>2012</v>
      </c>
    </row>
    <row r="178" spans="2:12" ht="30" customHeight="1">
      <c r="B178" s="114" t="s">
        <v>2268</v>
      </c>
      <c r="C178" s="129" t="s">
        <v>1891</v>
      </c>
      <c r="D178" s="114">
        <v>0.79</v>
      </c>
      <c r="E178" s="129" t="s">
        <v>228</v>
      </c>
      <c r="F178" s="129" t="s">
        <v>515</v>
      </c>
      <c r="G178" s="130" t="s">
        <v>515</v>
      </c>
      <c r="H178" s="130" t="s">
        <v>229</v>
      </c>
      <c r="I178" s="131">
        <v>60</v>
      </c>
      <c r="J178" s="131"/>
      <c r="K178" s="131"/>
      <c r="L178" s="114" t="s">
        <v>2013</v>
      </c>
    </row>
    <row r="179" spans="2:12" ht="30" customHeight="1">
      <c r="B179" s="114" t="s">
        <v>2253</v>
      </c>
      <c r="C179" s="129" t="s">
        <v>1891</v>
      </c>
      <c r="D179" s="114">
        <v>44.55</v>
      </c>
      <c r="E179" s="129" t="s">
        <v>228</v>
      </c>
      <c r="F179" s="129" t="s">
        <v>515</v>
      </c>
      <c r="G179" s="130" t="s">
        <v>515</v>
      </c>
      <c r="H179" s="130" t="s">
        <v>229</v>
      </c>
      <c r="I179" s="131">
        <v>60</v>
      </c>
      <c r="J179" s="131"/>
      <c r="K179" s="131"/>
      <c r="L179" s="114" t="s">
        <v>2014</v>
      </c>
    </row>
    <row r="180" spans="2:12" ht="30" customHeight="1">
      <c r="B180" s="114" t="s">
        <v>2280</v>
      </c>
      <c r="C180" s="129" t="s">
        <v>1891</v>
      </c>
      <c r="D180" s="114">
        <v>24.48</v>
      </c>
      <c r="E180" s="129" t="s">
        <v>228</v>
      </c>
      <c r="F180" s="129" t="s">
        <v>515</v>
      </c>
      <c r="G180" s="130" t="s">
        <v>515</v>
      </c>
      <c r="H180" s="130" t="s">
        <v>229</v>
      </c>
      <c r="I180" s="131">
        <v>60</v>
      </c>
      <c r="J180" s="131"/>
      <c r="K180" s="131"/>
      <c r="L180" s="114" t="s">
        <v>2015</v>
      </c>
    </row>
    <row r="181" spans="2:12" ht="30" customHeight="1">
      <c r="B181" s="114" t="s">
        <v>2274</v>
      </c>
      <c r="C181" s="129" t="s">
        <v>1891</v>
      </c>
      <c r="D181" s="114">
        <v>11.85</v>
      </c>
      <c r="E181" s="129" t="s">
        <v>228</v>
      </c>
      <c r="F181" s="129" t="s">
        <v>515</v>
      </c>
      <c r="G181" s="130" t="s">
        <v>515</v>
      </c>
      <c r="H181" s="130" t="s">
        <v>2273</v>
      </c>
      <c r="I181" s="131">
        <v>60</v>
      </c>
      <c r="J181" s="131"/>
      <c r="K181" s="131"/>
      <c r="L181" s="114" t="s">
        <v>2016</v>
      </c>
    </row>
    <row r="182" spans="2:12" ht="30" customHeight="1">
      <c r="B182" s="114" t="s">
        <v>2258</v>
      </c>
      <c r="C182" s="129" t="s">
        <v>1891</v>
      </c>
      <c r="D182" s="114">
        <v>21.53</v>
      </c>
      <c r="E182" s="129" t="s">
        <v>228</v>
      </c>
      <c r="F182" s="129" t="s">
        <v>515</v>
      </c>
      <c r="G182" s="130" t="s">
        <v>515</v>
      </c>
      <c r="H182" s="130" t="s">
        <v>1686</v>
      </c>
      <c r="I182" s="131">
        <v>60</v>
      </c>
      <c r="J182" s="131"/>
      <c r="K182" s="131"/>
      <c r="L182" s="114" t="s">
        <v>2017</v>
      </c>
    </row>
    <row r="183" spans="2:12" ht="30" customHeight="1">
      <c r="B183" s="114" t="s">
        <v>2254</v>
      </c>
      <c r="C183" s="129" t="s">
        <v>1891</v>
      </c>
      <c r="D183" s="114">
        <v>1.61</v>
      </c>
      <c r="E183" s="129" t="s">
        <v>228</v>
      </c>
      <c r="F183" s="129" t="s">
        <v>515</v>
      </c>
      <c r="G183" s="130" t="s">
        <v>515</v>
      </c>
      <c r="H183" s="130" t="s">
        <v>2255</v>
      </c>
      <c r="I183" s="131">
        <v>60</v>
      </c>
      <c r="J183" s="131"/>
      <c r="K183" s="131"/>
      <c r="L183" s="114" t="s">
        <v>2018</v>
      </c>
    </row>
    <row r="184" spans="2:12" ht="30" customHeight="1">
      <c r="B184" s="114" t="s">
        <v>2266</v>
      </c>
      <c r="C184" s="129" t="s">
        <v>1891</v>
      </c>
      <c r="D184" s="114">
        <v>8.43</v>
      </c>
      <c r="E184" s="129" t="s">
        <v>228</v>
      </c>
      <c r="F184" s="129" t="s">
        <v>515</v>
      </c>
      <c r="G184" s="130" t="s">
        <v>515</v>
      </c>
      <c r="H184" s="130" t="s">
        <v>2262</v>
      </c>
      <c r="I184" s="131">
        <v>60</v>
      </c>
      <c r="J184" s="131"/>
      <c r="K184" s="131"/>
      <c r="L184" s="114" t="s">
        <v>2019</v>
      </c>
    </row>
    <row r="185" spans="2:12" ht="30" customHeight="1">
      <c r="B185" s="114" t="s">
        <v>2266</v>
      </c>
      <c r="C185" s="129" t="s">
        <v>1891</v>
      </c>
      <c r="D185" s="114">
        <v>11.79</v>
      </c>
      <c r="E185" s="129" t="s">
        <v>228</v>
      </c>
      <c r="F185" s="129" t="s">
        <v>515</v>
      </c>
      <c r="G185" s="130" t="s">
        <v>515</v>
      </c>
      <c r="H185" s="130" t="s">
        <v>2262</v>
      </c>
      <c r="I185" s="131">
        <v>60</v>
      </c>
      <c r="J185" s="131"/>
      <c r="K185" s="131"/>
      <c r="L185" s="114" t="s">
        <v>2020</v>
      </c>
    </row>
    <row r="186" spans="2:12" ht="30" customHeight="1">
      <c r="B186" s="114" t="s">
        <v>2266</v>
      </c>
      <c r="C186" s="129" t="s">
        <v>1891</v>
      </c>
      <c r="D186" s="114">
        <v>14.22</v>
      </c>
      <c r="E186" s="129" t="s">
        <v>228</v>
      </c>
      <c r="F186" s="129" t="s">
        <v>515</v>
      </c>
      <c r="G186" s="130" t="s">
        <v>515</v>
      </c>
      <c r="H186" s="130" t="s">
        <v>2262</v>
      </c>
      <c r="I186" s="131">
        <v>60</v>
      </c>
      <c r="J186" s="131"/>
      <c r="K186" s="131"/>
      <c r="L186" s="114" t="s">
        <v>2021</v>
      </c>
    </row>
    <row r="187" spans="2:12" ht="30" customHeight="1">
      <c r="B187" s="114" t="s">
        <v>2254</v>
      </c>
      <c r="C187" s="129" t="s">
        <v>1891</v>
      </c>
      <c r="D187" s="114">
        <v>1.28</v>
      </c>
      <c r="E187" s="129" t="s">
        <v>228</v>
      </c>
      <c r="F187" s="129" t="s">
        <v>515</v>
      </c>
      <c r="G187" s="130" t="s">
        <v>515</v>
      </c>
      <c r="H187" s="130" t="s">
        <v>2255</v>
      </c>
      <c r="I187" s="131">
        <v>60</v>
      </c>
      <c r="J187" s="131"/>
      <c r="K187" s="131"/>
      <c r="L187" s="114" t="s">
        <v>2022</v>
      </c>
    </row>
    <row r="188" spans="2:12" ht="30" customHeight="1">
      <c r="B188" s="114" t="s">
        <v>2253</v>
      </c>
      <c r="C188" s="129" t="s">
        <v>1891</v>
      </c>
      <c r="D188" s="114">
        <v>10.27</v>
      </c>
      <c r="E188" s="129" t="s">
        <v>228</v>
      </c>
      <c r="F188" s="129" t="s">
        <v>515</v>
      </c>
      <c r="G188" s="130" t="s">
        <v>515</v>
      </c>
      <c r="H188" s="130" t="s">
        <v>229</v>
      </c>
      <c r="I188" s="131">
        <v>60</v>
      </c>
      <c r="J188" s="131"/>
      <c r="K188" s="131"/>
      <c r="L188" s="114" t="s">
        <v>2023</v>
      </c>
    </row>
    <row r="189" spans="2:12" ht="30" customHeight="1">
      <c r="B189" s="114" t="s">
        <v>2254</v>
      </c>
      <c r="C189" s="129" t="s">
        <v>1891</v>
      </c>
      <c r="D189" s="114">
        <v>20.079999999999998</v>
      </c>
      <c r="E189" s="129" t="s">
        <v>228</v>
      </c>
      <c r="F189" s="129" t="s">
        <v>515</v>
      </c>
      <c r="G189" s="130" t="s">
        <v>515</v>
      </c>
      <c r="H189" s="130" t="s">
        <v>2255</v>
      </c>
      <c r="I189" s="131">
        <v>60</v>
      </c>
      <c r="J189" s="131"/>
      <c r="K189" s="131"/>
      <c r="L189" s="114" t="s">
        <v>2024</v>
      </c>
    </row>
    <row r="190" spans="2:12" ht="30" customHeight="1">
      <c r="B190" s="114" t="s">
        <v>2253</v>
      </c>
      <c r="C190" s="129" t="s">
        <v>1891</v>
      </c>
      <c r="D190" s="114">
        <v>22.26</v>
      </c>
      <c r="E190" s="129" t="s">
        <v>228</v>
      </c>
      <c r="F190" s="129" t="s">
        <v>515</v>
      </c>
      <c r="G190" s="130" t="s">
        <v>515</v>
      </c>
      <c r="H190" s="130" t="s">
        <v>229</v>
      </c>
      <c r="I190" s="131">
        <v>60</v>
      </c>
      <c r="J190" s="131"/>
      <c r="K190" s="131"/>
      <c r="L190" s="114" t="s">
        <v>2025</v>
      </c>
    </row>
    <row r="191" spans="2:12" ht="30" customHeight="1">
      <c r="B191" s="114" t="s">
        <v>2280</v>
      </c>
      <c r="C191" s="129" t="s">
        <v>1891</v>
      </c>
      <c r="D191" s="114">
        <v>25.1</v>
      </c>
      <c r="E191" s="129" t="s">
        <v>228</v>
      </c>
      <c r="F191" s="129" t="s">
        <v>515</v>
      </c>
      <c r="G191" s="130" t="s">
        <v>515</v>
      </c>
      <c r="H191" s="130" t="s">
        <v>229</v>
      </c>
      <c r="I191" s="131">
        <v>60</v>
      </c>
      <c r="J191" s="131"/>
      <c r="K191" s="131"/>
      <c r="L191" s="114" t="s">
        <v>2028</v>
      </c>
    </row>
    <row r="192" spans="2:12" ht="30" customHeight="1">
      <c r="B192" s="114" t="s">
        <v>2263</v>
      </c>
      <c r="C192" s="129" t="s">
        <v>1891</v>
      </c>
      <c r="D192" s="114">
        <v>1.97</v>
      </c>
      <c r="E192" s="129" t="s">
        <v>228</v>
      </c>
      <c r="F192" s="129" t="s">
        <v>515</v>
      </c>
      <c r="G192" s="130" t="s">
        <v>515</v>
      </c>
      <c r="H192" s="131" t="s">
        <v>229</v>
      </c>
      <c r="I192" s="131">
        <v>60</v>
      </c>
      <c r="J192" s="131"/>
      <c r="K192" s="131"/>
      <c r="L192" s="114" t="s">
        <v>2029</v>
      </c>
    </row>
    <row r="193" spans="2:12" ht="30" customHeight="1">
      <c r="B193" s="114" t="s">
        <v>2256</v>
      </c>
      <c r="C193" s="129" t="s">
        <v>1891</v>
      </c>
      <c r="D193" s="114">
        <v>49.4</v>
      </c>
      <c r="E193" s="129" t="s">
        <v>228</v>
      </c>
      <c r="F193" s="129" t="s">
        <v>515</v>
      </c>
      <c r="G193" s="130" t="s">
        <v>515</v>
      </c>
      <c r="H193" s="130" t="s">
        <v>235</v>
      </c>
      <c r="I193" s="131">
        <v>60</v>
      </c>
      <c r="J193" s="131"/>
      <c r="K193" s="131"/>
      <c r="L193" s="114" t="s">
        <v>2030</v>
      </c>
    </row>
    <row r="194" spans="2:12" ht="30" customHeight="1">
      <c r="B194" s="114" t="s">
        <v>2256</v>
      </c>
      <c r="C194" s="129" t="s">
        <v>1891</v>
      </c>
      <c r="D194" s="114">
        <v>27.52</v>
      </c>
      <c r="E194" s="129" t="s">
        <v>228</v>
      </c>
      <c r="F194" s="129" t="s">
        <v>515</v>
      </c>
      <c r="G194" s="130" t="s">
        <v>515</v>
      </c>
      <c r="H194" s="130" t="s">
        <v>235</v>
      </c>
      <c r="I194" s="131">
        <v>60</v>
      </c>
      <c r="J194" s="131"/>
      <c r="K194" s="131"/>
      <c r="L194" s="114" t="s">
        <v>2031</v>
      </c>
    </row>
    <row r="195" spans="2:12" ht="30" customHeight="1">
      <c r="B195" s="114" t="s">
        <v>2264</v>
      </c>
      <c r="C195" s="129" t="s">
        <v>1891</v>
      </c>
      <c r="D195" s="114">
        <v>2.61</v>
      </c>
      <c r="E195" s="129" t="s">
        <v>228</v>
      </c>
      <c r="F195" s="129" t="s">
        <v>515</v>
      </c>
      <c r="G195" s="130" t="s">
        <v>515</v>
      </c>
      <c r="H195" s="130" t="s">
        <v>1686</v>
      </c>
      <c r="I195" s="131">
        <v>60</v>
      </c>
      <c r="J195" s="131"/>
      <c r="K195" s="131"/>
      <c r="L195" s="114" t="s">
        <v>2032</v>
      </c>
    </row>
    <row r="196" spans="2:12" ht="30" customHeight="1">
      <c r="B196" s="114" t="s">
        <v>2254</v>
      </c>
      <c r="C196" s="129" t="s">
        <v>1891</v>
      </c>
      <c r="D196" s="114">
        <v>1.38</v>
      </c>
      <c r="E196" s="129" t="s">
        <v>228</v>
      </c>
      <c r="F196" s="129" t="s">
        <v>515</v>
      </c>
      <c r="G196" s="130" t="s">
        <v>515</v>
      </c>
      <c r="H196" s="130" t="s">
        <v>2255</v>
      </c>
      <c r="I196" s="131">
        <v>60</v>
      </c>
      <c r="J196" s="131"/>
      <c r="K196" s="131"/>
      <c r="L196" s="114" t="s">
        <v>2033</v>
      </c>
    </row>
    <row r="197" spans="2:12" ht="30" customHeight="1">
      <c r="B197" s="114" t="s">
        <v>2264</v>
      </c>
      <c r="C197" s="129" t="s">
        <v>1891</v>
      </c>
      <c r="D197" s="114">
        <v>21.27</v>
      </c>
      <c r="E197" s="129" t="s">
        <v>228</v>
      </c>
      <c r="F197" s="129" t="s">
        <v>515</v>
      </c>
      <c r="G197" s="130" t="s">
        <v>515</v>
      </c>
      <c r="H197" s="130" t="s">
        <v>1686</v>
      </c>
      <c r="I197" s="131">
        <v>60</v>
      </c>
      <c r="J197" s="131"/>
      <c r="K197" s="131"/>
      <c r="L197" s="114" t="s">
        <v>2034</v>
      </c>
    </row>
    <row r="198" spans="2:12" ht="30" customHeight="1">
      <c r="B198" s="114" t="s">
        <v>2261</v>
      </c>
      <c r="C198" s="129" t="s">
        <v>1891</v>
      </c>
      <c r="D198" s="114">
        <v>36.5</v>
      </c>
      <c r="E198" s="129" t="s">
        <v>228</v>
      </c>
      <c r="F198" s="129" t="s">
        <v>515</v>
      </c>
      <c r="G198" s="130" t="s">
        <v>515</v>
      </c>
      <c r="H198" s="130" t="s">
        <v>2262</v>
      </c>
      <c r="I198" s="131">
        <v>60</v>
      </c>
      <c r="J198" s="131"/>
      <c r="K198" s="131"/>
      <c r="L198" s="114" t="s">
        <v>2035</v>
      </c>
    </row>
    <row r="199" spans="2:12" ht="30" customHeight="1">
      <c r="B199" s="114" t="s">
        <v>2254</v>
      </c>
      <c r="C199" s="129" t="s">
        <v>1891</v>
      </c>
      <c r="D199" s="114">
        <v>34.76</v>
      </c>
      <c r="E199" s="129" t="s">
        <v>228</v>
      </c>
      <c r="F199" s="129" t="s">
        <v>515</v>
      </c>
      <c r="G199" s="130" t="s">
        <v>515</v>
      </c>
      <c r="H199" s="130" t="s">
        <v>2255</v>
      </c>
      <c r="I199" s="131">
        <v>60</v>
      </c>
      <c r="J199" s="131"/>
      <c r="K199" s="131"/>
      <c r="L199" s="114" t="s">
        <v>2036</v>
      </c>
    </row>
    <row r="200" spans="2:12" ht="30" customHeight="1">
      <c r="B200" s="114" t="s">
        <v>2267</v>
      </c>
      <c r="C200" s="129" t="s">
        <v>1891</v>
      </c>
      <c r="D200" s="114">
        <v>1.51</v>
      </c>
      <c r="E200" s="129" t="s">
        <v>228</v>
      </c>
      <c r="F200" s="129" t="s">
        <v>515</v>
      </c>
      <c r="G200" s="130" t="s">
        <v>515</v>
      </c>
      <c r="H200" s="130" t="s">
        <v>229</v>
      </c>
      <c r="I200" s="131">
        <v>60</v>
      </c>
      <c r="J200" s="131"/>
      <c r="K200" s="131"/>
      <c r="L200" s="114" t="s">
        <v>2037</v>
      </c>
    </row>
    <row r="201" spans="2:12" ht="30" customHeight="1">
      <c r="B201" s="114" t="s">
        <v>2259</v>
      </c>
      <c r="C201" s="129" t="s">
        <v>1891</v>
      </c>
      <c r="D201" s="114">
        <v>2.62</v>
      </c>
      <c r="E201" s="129" t="s">
        <v>228</v>
      </c>
      <c r="F201" s="129" t="s">
        <v>515</v>
      </c>
      <c r="G201" s="130" t="s">
        <v>515</v>
      </c>
      <c r="H201" s="130" t="s">
        <v>1323</v>
      </c>
      <c r="I201" s="131">
        <v>60</v>
      </c>
      <c r="J201" s="131"/>
      <c r="K201" s="131"/>
      <c r="L201" s="114" t="s">
        <v>2038</v>
      </c>
    </row>
    <row r="202" spans="2:12" ht="30" customHeight="1">
      <c r="B202" s="114" t="s">
        <v>2266</v>
      </c>
      <c r="C202" s="129" t="s">
        <v>1891</v>
      </c>
      <c r="D202" s="114">
        <v>5.92</v>
      </c>
      <c r="E202" s="129" t="s">
        <v>228</v>
      </c>
      <c r="F202" s="129" t="s">
        <v>515</v>
      </c>
      <c r="G202" s="130" t="s">
        <v>515</v>
      </c>
      <c r="H202" s="130" t="s">
        <v>2262</v>
      </c>
      <c r="I202" s="131">
        <v>60</v>
      </c>
      <c r="J202" s="131"/>
      <c r="K202" s="131"/>
      <c r="L202" s="114" t="s">
        <v>2039</v>
      </c>
    </row>
    <row r="203" spans="2:12" ht="30" customHeight="1">
      <c r="B203" s="114" t="s">
        <v>2266</v>
      </c>
      <c r="C203" s="129" t="s">
        <v>1891</v>
      </c>
      <c r="D203" s="114">
        <v>10.25</v>
      </c>
      <c r="E203" s="129" t="s">
        <v>228</v>
      </c>
      <c r="F203" s="129" t="s">
        <v>515</v>
      </c>
      <c r="G203" s="130" t="s">
        <v>515</v>
      </c>
      <c r="H203" s="130" t="s">
        <v>2262</v>
      </c>
      <c r="I203" s="131">
        <v>60</v>
      </c>
      <c r="J203" s="131"/>
      <c r="K203" s="131"/>
      <c r="L203" s="114" t="s">
        <v>2040</v>
      </c>
    </row>
    <row r="204" spans="2:12" ht="30" customHeight="1">
      <c r="B204" s="114" t="s">
        <v>2264</v>
      </c>
      <c r="C204" s="129" t="s">
        <v>1891</v>
      </c>
      <c r="D204" s="114">
        <v>16.149999999999999</v>
      </c>
      <c r="E204" s="129" t="s">
        <v>228</v>
      </c>
      <c r="F204" s="129" t="s">
        <v>515</v>
      </c>
      <c r="G204" s="130" t="s">
        <v>515</v>
      </c>
      <c r="H204" s="130" t="s">
        <v>1686</v>
      </c>
      <c r="I204" s="131">
        <v>60</v>
      </c>
      <c r="J204" s="131"/>
      <c r="K204" s="131"/>
      <c r="L204" s="114" t="s">
        <v>2041</v>
      </c>
    </row>
    <row r="205" spans="2:12" ht="30" customHeight="1">
      <c r="B205" s="114" t="s">
        <v>2253</v>
      </c>
      <c r="C205" s="129" t="s">
        <v>1891</v>
      </c>
      <c r="D205" s="114">
        <v>32.18</v>
      </c>
      <c r="E205" s="129" t="s">
        <v>228</v>
      </c>
      <c r="F205" s="129" t="s">
        <v>515</v>
      </c>
      <c r="G205" s="130" t="s">
        <v>515</v>
      </c>
      <c r="H205" s="130" t="s">
        <v>229</v>
      </c>
      <c r="I205" s="131">
        <v>60</v>
      </c>
      <c r="J205" s="131"/>
      <c r="K205" s="131"/>
      <c r="L205" s="114" t="s">
        <v>2042</v>
      </c>
    </row>
    <row r="206" spans="2:12" ht="30" customHeight="1">
      <c r="B206" s="114" t="s">
        <v>2267</v>
      </c>
      <c r="C206" s="129" t="s">
        <v>1891</v>
      </c>
      <c r="D206" s="114">
        <v>9.0399999999999991</v>
      </c>
      <c r="E206" s="129" t="s">
        <v>228</v>
      </c>
      <c r="F206" s="129" t="s">
        <v>515</v>
      </c>
      <c r="G206" s="130" t="s">
        <v>515</v>
      </c>
      <c r="H206" s="130" t="s">
        <v>229</v>
      </c>
      <c r="I206" s="131">
        <v>60</v>
      </c>
      <c r="J206" s="131"/>
      <c r="K206" s="131"/>
      <c r="L206" s="114" t="s">
        <v>2043</v>
      </c>
    </row>
    <row r="207" spans="2:12" ht="30" customHeight="1">
      <c r="B207" s="114" t="s">
        <v>2256</v>
      </c>
      <c r="C207" s="129" t="s">
        <v>1891</v>
      </c>
      <c r="D207" s="114">
        <v>13.18</v>
      </c>
      <c r="E207" s="129" t="s">
        <v>228</v>
      </c>
      <c r="F207" s="129" t="s">
        <v>515</v>
      </c>
      <c r="G207" s="130" t="s">
        <v>515</v>
      </c>
      <c r="H207" s="130" t="s">
        <v>235</v>
      </c>
      <c r="I207" s="131">
        <v>60</v>
      </c>
      <c r="J207" s="131"/>
      <c r="K207" s="131"/>
      <c r="L207" s="114" t="s">
        <v>2044</v>
      </c>
    </row>
    <row r="208" spans="2:12" ht="30" customHeight="1">
      <c r="B208" s="114" t="s">
        <v>2256</v>
      </c>
      <c r="C208" s="129" t="s">
        <v>1891</v>
      </c>
      <c r="D208" s="114">
        <v>19.760000000000002</v>
      </c>
      <c r="E208" s="129" t="s">
        <v>228</v>
      </c>
      <c r="F208" s="129" t="s">
        <v>515</v>
      </c>
      <c r="G208" s="130" t="s">
        <v>515</v>
      </c>
      <c r="H208" s="130" t="s">
        <v>235</v>
      </c>
      <c r="I208" s="131">
        <v>60</v>
      </c>
      <c r="J208" s="131"/>
      <c r="K208" s="131"/>
      <c r="L208" s="114" t="s">
        <v>2045</v>
      </c>
    </row>
    <row r="209" spans="2:12" ht="30" customHeight="1">
      <c r="B209" s="114" t="s">
        <v>2258</v>
      </c>
      <c r="C209" s="129" t="s">
        <v>1891</v>
      </c>
      <c r="D209" s="114">
        <v>3.44</v>
      </c>
      <c r="E209" s="129" t="s">
        <v>228</v>
      </c>
      <c r="F209" s="129" t="s">
        <v>515</v>
      </c>
      <c r="G209" s="130" t="s">
        <v>515</v>
      </c>
      <c r="H209" s="130" t="s">
        <v>1686</v>
      </c>
      <c r="I209" s="131">
        <v>60</v>
      </c>
      <c r="J209" s="131"/>
      <c r="K209" s="131"/>
      <c r="L209" s="114" t="s">
        <v>2046</v>
      </c>
    </row>
    <row r="210" spans="2:12" ht="30" customHeight="1">
      <c r="B210" s="114" t="s">
        <v>2260</v>
      </c>
      <c r="C210" s="129" t="s">
        <v>1891</v>
      </c>
      <c r="D210" s="114">
        <v>0.66</v>
      </c>
      <c r="E210" s="129" t="s">
        <v>228</v>
      </c>
      <c r="F210" s="129" t="s">
        <v>515</v>
      </c>
      <c r="G210" s="130" t="s">
        <v>515</v>
      </c>
      <c r="H210" s="130" t="s">
        <v>1323</v>
      </c>
      <c r="I210" s="131">
        <v>60</v>
      </c>
      <c r="J210" s="131"/>
      <c r="K210" s="131"/>
      <c r="L210" s="114" t="s">
        <v>2047</v>
      </c>
    </row>
    <row r="211" spans="2:12" ht="30" customHeight="1">
      <c r="B211" s="114" t="s">
        <v>2274</v>
      </c>
      <c r="C211" s="129" t="s">
        <v>1891</v>
      </c>
      <c r="D211" s="114">
        <v>13.95</v>
      </c>
      <c r="E211" s="129" t="s">
        <v>228</v>
      </c>
      <c r="F211" s="129" t="s">
        <v>515</v>
      </c>
      <c r="G211" s="130" t="s">
        <v>515</v>
      </c>
      <c r="H211" s="130" t="s">
        <v>2273</v>
      </c>
      <c r="I211" s="131">
        <v>60</v>
      </c>
      <c r="J211" s="131"/>
      <c r="K211" s="131"/>
      <c r="L211" s="114" t="s">
        <v>2048</v>
      </c>
    </row>
    <row r="212" spans="2:12" ht="30" customHeight="1">
      <c r="B212" s="114" t="s">
        <v>2254</v>
      </c>
      <c r="C212" s="129" t="s">
        <v>1891</v>
      </c>
      <c r="D212" s="114">
        <v>28.26</v>
      </c>
      <c r="E212" s="129" t="s">
        <v>228</v>
      </c>
      <c r="F212" s="129" t="s">
        <v>515</v>
      </c>
      <c r="G212" s="130" t="s">
        <v>515</v>
      </c>
      <c r="H212" s="130" t="s">
        <v>2255</v>
      </c>
      <c r="I212" s="131">
        <v>60</v>
      </c>
      <c r="J212" s="131"/>
      <c r="K212" s="131"/>
      <c r="L212" s="114" t="s">
        <v>2049</v>
      </c>
    </row>
    <row r="213" spans="2:12" ht="30" customHeight="1">
      <c r="B213" s="114" t="s">
        <v>2254</v>
      </c>
      <c r="C213" s="129" t="s">
        <v>1891</v>
      </c>
      <c r="D213" s="114">
        <v>12.32</v>
      </c>
      <c r="E213" s="129" t="s">
        <v>228</v>
      </c>
      <c r="F213" s="129" t="s">
        <v>515</v>
      </c>
      <c r="G213" s="130" t="s">
        <v>515</v>
      </c>
      <c r="H213" s="130" t="s">
        <v>2255</v>
      </c>
      <c r="I213" s="131">
        <v>60</v>
      </c>
      <c r="J213" s="131"/>
      <c r="K213" s="131"/>
      <c r="L213" s="114" t="s">
        <v>2050</v>
      </c>
    </row>
    <row r="214" spans="2:12" ht="30" customHeight="1">
      <c r="B214" s="114" t="s">
        <v>2266</v>
      </c>
      <c r="C214" s="129" t="s">
        <v>1891</v>
      </c>
      <c r="D214" s="114">
        <v>2.2200000000000002</v>
      </c>
      <c r="E214" s="129" t="s">
        <v>228</v>
      </c>
      <c r="F214" s="129" t="s">
        <v>515</v>
      </c>
      <c r="G214" s="130" t="s">
        <v>515</v>
      </c>
      <c r="H214" s="130" t="s">
        <v>2262</v>
      </c>
      <c r="I214" s="131">
        <v>60</v>
      </c>
      <c r="J214" s="131"/>
      <c r="K214" s="131"/>
      <c r="L214" s="114" t="s">
        <v>2051</v>
      </c>
    </row>
    <row r="215" spans="2:12" ht="30" customHeight="1">
      <c r="B215" s="114" t="s">
        <v>2264</v>
      </c>
      <c r="C215" s="129" t="s">
        <v>1891</v>
      </c>
      <c r="D215" s="114">
        <v>21.59</v>
      </c>
      <c r="E215" s="129" t="s">
        <v>228</v>
      </c>
      <c r="F215" s="129" t="s">
        <v>515</v>
      </c>
      <c r="G215" s="130" t="s">
        <v>515</v>
      </c>
      <c r="H215" s="130" t="s">
        <v>1686</v>
      </c>
      <c r="I215" s="131">
        <v>60</v>
      </c>
      <c r="J215" s="131"/>
      <c r="K215" s="131"/>
      <c r="L215" s="114" t="s">
        <v>2052</v>
      </c>
    </row>
    <row r="216" spans="2:12" ht="30" customHeight="1">
      <c r="B216" s="114" t="s">
        <v>2256</v>
      </c>
      <c r="C216" s="129" t="s">
        <v>1891</v>
      </c>
      <c r="D216" s="114">
        <v>6.64</v>
      </c>
      <c r="E216" s="129" t="s">
        <v>228</v>
      </c>
      <c r="F216" s="129" t="s">
        <v>515</v>
      </c>
      <c r="G216" s="130" t="s">
        <v>515</v>
      </c>
      <c r="H216" s="130" t="s">
        <v>235</v>
      </c>
      <c r="I216" s="131">
        <v>60</v>
      </c>
      <c r="J216" s="131"/>
      <c r="K216" s="131"/>
      <c r="L216" s="114" t="s">
        <v>2053</v>
      </c>
    </row>
    <row r="217" spans="2:12" ht="30" customHeight="1">
      <c r="B217" s="114" t="s">
        <v>2266</v>
      </c>
      <c r="C217" s="129" t="s">
        <v>1891</v>
      </c>
      <c r="D217" s="114">
        <v>16.22</v>
      </c>
      <c r="E217" s="129" t="s">
        <v>228</v>
      </c>
      <c r="F217" s="129" t="s">
        <v>515</v>
      </c>
      <c r="G217" s="130" t="s">
        <v>515</v>
      </c>
      <c r="H217" s="130" t="s">
        <v>2262</v>
      </c>
      <c r="I217" s="131">
        <v>60</v>
      </c>
      <c r="J217" s="131"/>
      <c r="K217" s="131"/>
      <c r="L217" s="114" t="s">
        <v>2054</v>
      </c>
    </row>
    <row r="218" spans="2:12" ht="30" customHeight="1">
      <c r="B218" s="114" t="s">
        <v>2266</v>
      </c>
      <c r="C218" s="129" t="s">
        <v>1891</v>
      </c>
      <c r="D218" s="114">
        <v>11.67</v>
      </c>
      <c r="E218" s="129" t="s">
        <v>228</v>
      </c>
      <c r="F218" s="129" t="s">
        <v>515</v>
      </c>
      <c r="G218" s="130" t="s">
        <v>515</v>
      </c>
      <c r="H218" s="130" t="s">
        <v>2262</v>
      </c>
      <c r="I218" s="131">
        <v>60</v>
      </c>
      <c r="J218" s="131"/>
      <c r="K218" s="131"/>
      <c r="L218" s="114" t="s">
        <v>2055</v>
      </c>
    </row>
    <row r="219" spans="2:12" ht="30" customHeight="1">
      <c r="B219" s="114" t="s">
        <v>2253</v>
      </c>
      <c r="C219" s="129" t="s">
        <v>1891</v>
      </c>
      <c r="D219" s="114">
        <v>31.16</v>
      </c>
      <c r="E219" s="129" t="s">
        <v>228</v>
      </c>
      <c r="F219" s="129" t="s">
        <v>515</v>
      </c>
      <c r="G219" s="130" t="s">
        <v>515</v>
      </c>
      <c r="H219" s="130" t="s">
        <v>229</v>
      </c>
      <c r="I219" s="131">
        <v>60</v>
      </c>
      <c r="J219" s="131"/>
      <c r="K219" s="131"/>
      <c r="L219" s="114" t="s">
        <v>2056</v>
      </c>
    </row>
    <row r="220" spans="2:12" ht="30" customHeight="1">
      <c r="B220" s="114" t="s">
        <v>2256</v>
      </c>
      <c r="C220" s="129" t="s">
        <v>1891</v>
      </c>
      <c r="D220" s="114">
        <v>19.68</v>
      </c>
      <c r="E220" s="129" t="s">
        <v>228</v>
      </c>
      <c r="F220" s="129" t="s">
        <v>515</v>
      </c>
      <c r="G220" s="130" t="s">
        <v>515</v>
      </c>
      <c r="H220" s="130" t="s">
        <v>235</v>
      </c>
      <c r="I220" s="131">
        <v>60</v>
      </c>
      <c r="J220" s="131"/>
      <c r="K220" s="131"/>
      <c r="L220" s="114" t="s">
        <v>2057</v>
      </c>
    </row>
    <row r="221" spans="2:12" ht="30" customHeight="1">
      <c r="B221" s="114" t="s">
        <v>2263</v>
      </c>
      <c r="C221" s="129" t="s">
        <v>1891</v>
      </c>
      <c r="D221" s="114">
        <v>1.9</v>
      </c>
      <c r="E221" s="129" t="s">
        <v>228</v>
      </c>
      <c r="F221" s="129" t="s">
        <v>515</v>
      </c>
      <c r="G221" s="130" t="s">
        <v>515</v>
      </c>
      <c r="H221" s="131" t="s">
        <v>229</v>
      </c>
      <c r="I221" s="131">
        <v>60</v>
      </c>
      <c r="J221" s="131"/>
      <c r="K221" s="131"/>
      <c r="L221" s="114" t="s">
        <v>2058</v>
      </c>
    </row>
    <row r="222" spans="2:12" ht="30" customHeight="1">
      <c r="B222" s="114" t="s">
        <v>2280</v>
      </c>
      <c r="C222" s="129" t="s">
        <v>1891</v>
      </c>
      <c r="D222" s="114">
        <v>32.82</v>
      </c>
      <c r="E222" s="129" t="s">
        <v>228</v>
      </c>
      <c r="F222" s="129" t="s">
        <v>515</v>
      </c>
      <c r="G222" s="130" t="s">
        <v>515</v>
      </c>
      <c r="H222" s="130" t="s">
        <v>229</v>
      </c>
      <c r="I222" s="131">
        <v>60</v>
      </c>
      <c r="J222" s="131"/>
      <c r="K222" s="131"/>
      <c r="L222" s="114" t="s">
        <v>2059</v>
      </c>
    </row>
    <row r="223" spans="2:12" ht="30" customHeight="1">
      <c r="B223" s="114" t="s">
        <v>2253</v>
      </c>
      <c r="C223" s="129" t="s">
        <v>1891</v>
      </c>
      <c r="D223" s="114">
        <v>10.8</v>
      </c>
      <c r="E223" s="129" t="s">
        <v>228</v>
      </c>
      <c r="F223" s="129" t="s">
        <v>515</v>
      </c>
      <c r="G223" s="130" t="s">
        <v>515</v>
      </c>
      <c r="H223" s="130" t="s">
        <v>229</v>
      </c>
      <c r="I223" s="131">
        <v>60</v>
      </c>
      <c r="J223" s="131"/>
      <c r="K223" s="131"/>
      <c r="L223" s="114" t="s">
        <v>2060</v>
      </c>
    </row>
    <row r="224" spans="2:12" ht="30" customHeight="1">
      <c r="B224" s="114" t="s">
        <v>2258</v>
      </c>
      <c r="C224" s="129" t="s">
        <v>1891</v>
      </c>
      <c r="D224" s="114">
        <v>4.3</v>
      </c>
      <c r="E224" s="129" t="s">
        <v>228</v>
      </c>
      <c r="F224" s="129" t="s">
        <v>515</v>
      </c>
      <c r="G224" s="130" t="s">
        <v>515</v>
      </c>
      <c r="H224" s="130" t="s">
        <v>1686</v>
      </c>
      <c r="I224" s="131">
        <v>60</v>
      </c>
      <c r="J224" s="131"/>
      <c r="K224" s="131"/>
      <c r="L224" s="114" t="s">
        <v>2061</v>
      </c>
    </row>
    <row r="225" spans="2:12" ht="30" customHeight="1">
      <c r="B225" s="114" t="s">
        <v>2254</v>
      </c>
      <c r="C225" s="129" t="s">
        <v>1891</v>
      </c>
      <c r="D225" s="114">
        <v>0.65</v>
      </c>
      <c r="E225" s="129" t="s">
        <v>228</v>
      </c>
      <c r="F225" s="129" t="s">
        <v>515</v>
      </c>
      <c r="G225" s="130" t="s">
        <v>515</v>
      </c>
      <c r="H225" s="130" t="s">
        <v>2255</v>
      </c>
      <c r="I225" s="131">
        <v>60</v>
      </c>
      <c r="J225" s="131"/>
      <c r="K225" s="131"/>
      <c r="L225" s="114" t="s">
        <v>2062</v>
      </c>
    </row>
    <row r="226" spans="2:12" ht="30" customHeight="1">
      <c r="B226" s="114" t="s">
        <v>2263</v>
      </c>
      <c r="C226" s="129" t="s">
        <v>1891</v>
      </c>
      <c r="D226" s="114">
        <v>0.71</v>
      </c>
      <c r="E226" s="129" t="s">
        <v>228</v>
      </c>
      <c r="F226" s="129" t="s">
        <v>515</v>
      </c>
      <c r="G226" s="130" t="s">
        <v>515</v>
      </c>
      <c r="H226" s="131" t="s">
        <v>229</v>
      </c>
      <c r="I226" s="131">
        <v>60</v>
      </c>
      <c r="J226" s="131"/>
      <c r="K226" s="131"/>
      <c r="L226" s="114" t="s">
        <v>2063</v>
      </c>
    </row>
    <row r="227" spans="2:12" ht="30" customHeight="1">
      <c r="B227" s="114" t="s">
        <v>2258</v>
      </c>
      <c r="C227" s="129" t="s">
        <v>1891</v>
      </c>
      <c r="D227" s="114">
        <v>4.79</v>
      </c>
      <c r="E227" s="129" t="s">
        <v>228</v>
      </c>
      <c r="F227" s="129" t="s">
        <v>515</v>
      </c>
      <c r="G227" s="130" t="s">
        <v>515</v>
      </c>
      <c r="H227" s="130" t="s">
        <v>1686</v>
      </c>
      <c r="I227" s="131">
        <v>60</v>
      </c>
      <c r="J227" s="131"/>
      <c r="K227" s="131"/>
      <c r="L227" s="114" t="s">
        <v>2064</v>
      </c>
    </row>
    <row r="228" spans="2:12" ht="30" customHeight="1">
      <c r="B228" s="114" t="s">
        <v>2254</v>
      </c>
      <c r="C228" s="129" t="s">
        <v>1891</v>
      </c>
      <c r="D228" s="114">
        <v>36.57</v>
      </c>
      <c r="E228" s="129" t="s">
        <v>228</v>
      </c>
      <c r="F228" s="129" t="s">
        <v>515</v>
      </c>
      <c r="G228" s="130" t="s">
        <v>515</v>
      </c>
      <c r="H228" s="130" t="s">
        <v>2255</v>
      </c>
      <c r="I228" s="131">
        <v>60</v>
      </c>
      <c r="J228" s="131"/>
      <c r="K228" s="131"/>
      <c r="L228" s="114" t="s">
        <v>2065</v>
      </c>
    </row>
    <row r="229" spans="2:12" ht="30" customHeight="1">
      <c r="B229" s="114" t="s">
        <v>2265</v>
      </c>
      <c r="C229" s="129" t="s">
        <v>1891</v>
      </c>
      <c r="D229" s="114">
        <v>1.58</v>
      </c>
      <c r="E229" s="129" t="s">
        <v>228</v>
      </c>
      <c r="F229" s="129" t="s">
        <v>515</v>
      </c>
      <c r="G229" s="130" t="s">
        <v>515</v>
      </c>
      <c r="H229" s="130" t="s">
        <v>229</v>
      </c>
      <c r="I229" s="131">
        <v>60</v>
      </c>
      <c r="J229" s="131"/>
      <c r="K229" s="131"/>
      <c r="L229" s="114" t="s">
        <v>2066</v>
      </c>
    </row>
    <row r="230" spans="2:12" ht="30" customHeight="1">
      <c r="B230" s="114" t="s">
        <v>2280</v>
      </c>
      <c r="C230" s="129" t="s">
        <v>1891</v>
      </c>
      <c r="D230" s="114">
        <v>41.93</v>
      </c>
      <c r="E230" s="129" t="s">
        <v>228</v>
      </c>
      <c r="F230" s="129" t="s">
        <v>515</v>
      </c>
      <c r="G230" s="130" t="s">
        <v>515</v>
      </c>
      <c r="H230" s="130" t="s">
        <v>229</v>
      </c>
      <c r="I230" s="131">
        <v>60</v>
      </c>
      <c r="J230" s="131"/>
      <c r="K230" s="131"/>
      <c r="L230" s="114" t="s">
        <v>2067</v>
      </c>
    </row>
    <row r="231" spans="2:12" ht="30" customHeight="1">
      <c r="B231" s="114" t="s">
        <v>2280</v>
      </c>
      <c r="C231" s="129" t="s">
        <v>1891</v>
      </c>
      <c r="D231" s="114">
        <v>21.51</v>
      </c>
      <c r="E231" s="129" t="s">
        <v>228</v>
      </c>
      <c r="F231" s="129" t="s">
        <v>515</v>
      </c>
      <c r="G231" s="130" t="s">
        <v>515</v>
      </c>
      <c r="H231" s="130" t="s">
        <v>229</v>
      </c>
      <c r="I231" s="131">
        <v>60</v>
      </c>
      <c r="J231" s="131"/>
      <c r="K231" s="131"/>
      <c r="L231" s="114" t="s">
        <v>2068</v>
      </c>
    </row>
    <row r="232" spans="2:12" ht="30" customHeight="1">
      <c r="B232" s="114" t="s">
        <v>2256</v>
      </c>
      <c r="C232" s="129" t="s">
        <v>1891</v>
      </c>
      <c r="D232" s="114">
        <v>9.44</v>
      </c>
      <c r="E232" s="129" t="s">
        <v>228</v>
      </c>
      <c r="F232" s="129" t="s">
        <v>515</v>
      </c>
      <c r="G232" s="130" t="s">
        <v>515</v>
      </c>
      <c r="H232" s="130" t="s">
        <v>235</v>
      </c>
      <c r="I232" s="131">
        <v>60</v>
      </c>
      <c r="J232" s="131"/>
      <c r="K232" s="131"/>
      <c r="L232" s="114" t="s">
        <v>2069</v>
      </c>
    </row>
    <row r="233" spans="2:12" ht="30" customHeight="1">
      <c r="B233" s="114" t="s">
        <v>2281</v>
      </c>
      <c r="C233" s="129" t="s">
        <v>1891</v>
      </c>
      <c r="D233" s="114">
        <v>1.44</v>
      </c>
      <c r="E233" s="129" t="s">
        <v>228</v>
      </c>
      <c r="F233" s="129" t="s">
        <v>515</v>
      </c>
      <c r="G233" s="130" t="s">
        <v>515</v>
      </c>
      <c r="H233" s="130" t="s">
        <v>2262</v>
      </c>
      <c r="I233" s="131">
        <v>60</v>
      </c>
      <c r="J233" s="131"/>
      <c r="K233" s="131"/>
      <c r="L233" s="114" t="s">
        <v>2070</v>
      </c>
    </row>
    <row r="234" spans="2:12" ht="30" customHeight="1">
      <c r="B234" s="114" t="s">
        <v>2267</v>
      </c>
      <c r="C234" s="129" t="s">
        <v>1891</v>
      </c>
      <c r="D234" s="114">
        <v>11.64</v>
      </c>
      <c r="E234" s="129" t="s">
        <v>228</v>
      </c>
      <c r="F234" s="129" t="s">
        <v>515</v>
      </c>
      <c r="G234" s="130" t="s">
        <v>515</v>
      </c>
      <c r="H234" s="130" t="s">
        <v>229</v>
      </c>
      <c r="I234" s="131">
        <v>60</v>
      </c>
      <c r="J234" s="131"/>
      <c r="K234" s="131"/>
      <c r="L234" s="114" t="s">
        <v>2071</v>
      </c>
    </row>
    <row r="235" spans="2:12" ht="30" customHeight="1">
      <c r="B235" s="114" t="s">
        <v>2256</v>
      </c>
      <c r="C235" s="129" t="s">
        <v>1891</v>
      </c>
      <c r="D235" s="114">
        <v>1.9</v>
      </c>
      <c r="E235" s="129" t="s">
        <v>228</v>
      </c>
      <c r="F235" s="129" t="s">
        <v>515</v>
      </c>
      <c r="G235" s="130" t="s">
        <v>515</v>
      </c>
      <c r="H235" s="130" t="s">
        <v>235</v>
      </c>
      <c r="I235" s="131">
        <v>60</v>
      </c>
      <c r="J235" s="131"/>
      <c r="K235" s="131"/>
      <c r="L235" s="114" t="s">
        <v>2074</v>
      </c>
    </row>
    <row r="236" spans="2:12" ht="30" customHeight="1">
      <c r="B236" s="114" t="s">
        <v>2267</v>
      </c>
      <c r="C236" s="129" t="s">
        <v>1891</v>
      </c>
      <c r="D236" s="114">
        <v>1.8</v>
      </c>
      <c r="E236" s="129" t="s">
        <v>228</v>
      </c>
      <c r="F236" s="129" t="s">
        <v>515</v>
      </c>
      <c r="G236" s="130" t="s">
        <v>515</v>
      </c>
      <c r="H236" s="130" t="s">
        <v>229</v>
      </c>
      <c r="I236" s="131">
        <v>60</v>
      </c>
      <c r="J236" s="131"/>
      <c r="K236" s="131"/>
      <c r="L236" s="114" t="s">
        <v>2075</v>
      </c>
    </row>
    <row r="237" spans="2:12" ht="30" customHeight="1">
      <c r="B237" s="114" t="s">
        <v>2258</v>
      </c>
      <c r="C237" s="129" t="s">
        <v>1891</v>
      </c>
      <c r="D237" s="114">
        <v>40.83</v>
      </c>
      <c r="E237" s="129" t="s">
        <v>228</v>
      </c>
      <c r="F237" s="129" t="s">
        <v>515</v>
      </c>
      <c r="G237" s="130" t="s">
        <v>515</v>
      </c>
      <c r="H237" s="130" t="s">
        <v>1686</v>
      </c>
      <c r="I237" s="131">
        <v>60</v>
      </c>
      <c r="J237" s="131"/>
      <c r="K237" s="131"/>
      <c r="L237" s="114" t="s">
        <v>2076</v>
      </c>
    </row>
    <row r="238" spans="2:12" ht="30" customHeight="1">
      <c r="B238" s="114" t="s">
        <v>2274</v>
      </c>
      <c r="C238" s="129" t="s">
        <v>1891</v>
      </c>
      <c r="D238" s="114">
        <v>10.56</v>
      </c>
      <c r="E238" s="129" t="s">
        <v>228</v>
      </c>
      <c r="F238" s="129" t="s">
        <v>515</v>
      </c>
      <c r="G238" s="130" t="s">
        <v>515</v>
      </c>
      <c r="H238" s="130" t="s">
        <v>2273</v>
      </c>
      <c r="I238" s="131">
        <v>60</v>
      </c>
      <c r="J238" s="131"/>
      <c r="K238" s="131"/>
      <c r="L238" s="114" t="s">
        <v>2077</v>
      </c>
    </row>
    <row r="239" spans="2:12" ht="30" customHeight="1">
      <c r="B239" s="114" t="s">
        <v>2254</v>
      </c>
      <c r="C239" s="129" t="s">
        <v>1891</v>
      </c>
      <c r="D239" s="114">
        <v>11.34</v>
      </c>
      <c r="E239" s="129" t="s">
        <v>228</v>
      </c>
      <c r="F239" s="129" t="s">
        <v>515</v>
      </c>
      <c r="G239" s="130" t="s">
        <v>515</v>
      </c>
      <c r="H239" s="130" t="s">
        <v>2255</v>
      </c>
      <c r="I239" s="131">
        <v>60</v>
      </c>
      <c r="J239" s="131"/>
      <c r="K239" s="131"/>
      <c r="L239" s="114" t="s">
        <v>2078</v>
      </c>
    </row>
    <row r="240" spans="2:12" ht="30" customHeight="1">
      <c r="B240" s="114" t="s">
        <v>2260</v>
      </c>
      <c r="C240" s="129" t="s">
        <v>1891</v>
      </c>
      <c r="D240" s="114">
        <v>1.59</v>
      </c>
      <c r="E240" s="129" t="s">
        <v>228</v>
      </c>
      <c r="F240" s="129" t="s">
        <v>515</v>
      </c>
      <c r="G240" s="130" t="s">
        <v>515</v>
      </c>
      <c r="H240" s="130" t="s">
        <v>1323</v>
      </c>
      <c r="I240" s="131">
        <v>60</v>
      </c>
      <c r="J240" s="131"/>
      <c r="K240" s="131"/>
      <c r="L240" s="114" t="s">
        <v>2079</v>
      </c>
    </row>
    <row r="241" spans="2:12" ht="30" customHeight="1">
      <c r="B241" s="114" t="s">
        <v>2256</v>
      </c>
      <c r="C241" s="129" t="s">
        <v>1891</v>
      </c>
      <c r="D241" s="114">
        <v>1.89</v>
      </c>
      <c r="E241" s="129" t="s">
        <v>228</v>
      </c>
      <c r="F241" s="129" t="s">
        <v>515</v>
      </c>
      <c r="G241" s="130" t="s">
        <v>515</v>
      </c>
      <c r="H241" s="130" t="s">
        <v>235</v>
      </c>
      <c r="I241" s="131">
        <v>60</v>
      </c>
      <c r="J241" s="131"/>
      <c r="K241" s="131"/>
      <c r="L241" s="114" t="s">
        <v>2080</v>
      </c>
    </row>
    <row r="242" spans="2:12" ht="30" customHeight="1">
      <c r="B242" s="114" t="s">
        <v>2254</v>
      </c>
      <c r="C242" s="129" t="s">
        <v>1891</v>
      </c>
      <c r="D242" s="114">
        <v>16.34</v>
      </c>
      <c r="E242" s="129" t="s">
        <v>228</v>
      </c>
      <c r="F242" s="129" t="s">
        <v>515</v>
      </c>
      <c r="G242" s="130" t="s">
        <v>515</v>
      </c>
      <c r="H242" s="130" t="s">
        <v>2255</v>
      </c>
      <c r="I242" s="131">
        <v>60</v>
      </c>
      <c r="J242" s="131"/>
      <c r="K242" s="131"/>
      <c r="L242" s="114" t="s">
        <v>2081</v>
      </c>
    </row>
    <row r="243" spans="2:12" ht="30" customHeight="1">
      <c r="B243" s="114" t="s">
        <v>2266</v>
      </c>
      <c r="C243" s="129" t="s">
        <v>1891</v>
      </c>
      <c r="D243" s="114">
        <v>6.09</v>
      </c>
      <c r="E243" s="129" t="s">
        <v>228</v>
      </c>
      <c r="F243" s="129" t="s">
        <v>515</v>
      </c>
      <c r="G243" s="130" t="s">
        <v>515</v>
      </c>
      <c r="H243" s="130" t="s">
        <v>2262</v>
      </c>
      <c r="I243" s="131">
        <v>60</v>
      </c>
      <c r="J243" s="131"/>
      <c r="K243" s="131"/>
      <c r="L243" s="114" t="s">
        <v>2082</v>
      </c>
    </row>
    <row r="244" spans="2:12" ht="30" customHeight="1">
      <c r="B244" s="114" t="s">
        <v>2253</v>
      </c>
      <c r="C244" s="129" t="s">
        <v>1891</v>
      </c>
      <c r="D244" s="114">
        <v>34.71</v>
      </c>
      <c r="E244" s="129" t="s">
        <v>228</v>
      </c>
      <c r="F244" s="129" t="s">
        <v>515</v>
      </c>
      <c r="G244" s="130" t="s">
        <v>515</v>
      </c>
      <c r="H244" s="130" t="s">
        <v>229</v>
      </c>
      <c r="I244" s="131">
        <v>60</v>
      </c>
      <c r="J244" s="131"/>
      <c r="K244" s="131"/>
      <c r="L244" s="114" t="s">
        <v>2083</v>
      </c>
    </row>
    <row r="245" spans="2:12" ht="30" customHeight="1">
      <c r="B245" s="114" t="s">
        <v>2280</v>
      </c>
      <c r="C245" s="129" t="s">
        <v>1891</v>
      </c>
      <c r="D245" s="114">
        <v>26.59</v>
      </c>
      <c r="E245" s="129" t="s">
        <v>228</v>
      </c>
      <c r="F245" s="129" t="s">
        <v>515</v>
      </c>
      <c r="G245" s="130" t="s">
        <v>515</v>
      </c>
      <c r="H245" s="130" t="s">
        <v>229</v>
      </c>
      <c r="I245" s="131">
        <v>60</v>
      </c>
      <c r="J245" s="131"/>
      <c r="K245" s="131"/>
      <c r="L245" s="114" t="s">
        <v>2084</v>
      </c>
    </row>
    <row r="246" spans="2:12" ht="30" customHeight="1">
      <c r="B246" s="114" t="s">
        <v>2267</v>
      </c>
      <c r="C246" s="129" t="s">
        <v>1891</v>
      </c>
      <c r="D246" s="114">
        <v>6.98</v>
      </c>
      <c r="E246" s="129" t="s">
        <v>228</v>
      </c>
      <c r="F246" s="129" t="s">
        <v>515</v>
      </c>
      <c r="G246" s="130" t="s">
        <v>515</v>
      </c>
      <c r="H246" s="130" t="s">
        <v>229</v>
      </c>
      <c r="I246" s="131">
        <v>60</v>
      </c>
      <c r="J246" s="131"/>
      <c r="K246" s="131"/>
      <c r="L246" s="114" t="s">
        <v>2085</v>
      </c>
    </row>
    <row r="247" spans="2:12" ht="30" customHeight="1">
      <c r="B247" s="114" t="s">
        <v>2256</v>
      </c>
      <c r="C247" s="129" t="s">
        <v>1891</v>
      </c>
      <c r="D247" s="114">
        <v>24.11</v>
      </c>
      <c r="E247" s="129" t="s">
        <v>228</v>
      </c>
      <c r="F247" s="129" t="s">
        <v>515</v>
      </c>
      <c r="G247" s="130" t="s">
        <v>515</v>
      </c>
      <c r="H247" s="130" t="s">
        <v>235</v>
      </c>
      <c r="I247" s="131">
        <v>60</v>
      </c>
      <c r="J247" s="131"/>
      <c r="K247" s="131"/>
      <c r="L247" s="114" t="s">
        <v>2086</v>
      </c>
    </row>
    <row r="248" spans="2:12" ht="30" customHeight="1">
      <c r="B248" s="114" t="s">
        <v>2258</v>
      </c>
      <c r="C248" s="129" t="s">
        <v>1891</v>
      </c>
      <c r="D248" s="114">
        <v>3.73</v>
      </c>
      <c r="E248" s="129" t="s">
        <v>228</v>
      </c>
      <c r="F248" s="129" t="s">
        <v>515</v>
      </c>
      <c r="G248" s="130" t="s">
        <v>515</v>
      </c>
      <c r="H248" s="130" t="s">
        <v>1686</v>
      </c>
      <c r="I248" s="131">
        <v>60</v>
      </c>
      <c r="J248" s="131"/>
      <c r="K248" s="131"/>
      <c r="L248" s="114" t="s">
        <v>2087</v>
      </c>
    </row>
    <row r="249" spans="2:12" ht="30" customHeight="1">
      <c r="B249" s="114" t="s">
        <v>2267</v>
      </c>
      <c r="C249" s="129" t="s">
        <v>1891</v>
      </c>
      <c r="D249" s="114">
        <v>4.9400000000000004</v>
      </c>
      <c r="E249" s="129" t="s">
        <v>228</v>
      </c>
      <c r="F249" s="129" t="s">
        <v>515</v>
      </c>
      <c r="G249" s="130" t="s">
        <v>515</v>
      </c>
      <c r="H249" s="130" t="s">
        <v>229</v>
      </c>
      <c r="I249" s="131">
        <v>60</v>
      </c>
      <c r="J249" s="131"/>
      <c r="K249" s="131"/>
      <c r="L249" s="114" t="s">
        <v>2088</v>
      </c>
    </row>
    <row r="250" spans="2:12" ht="30" customHeight="1">
      <c r="B250" s="114" t="s">
        <v>2254</v>
      </c>
      <c r="C250" s="129" t="s">
        <v>1891</v>
      </c>
      <c r="D250" s="114">
        <v>6.45</v>
      </c>
      <c r="E250" s="129" t="s">
        <v>228</v>
      </c>
      <c r="F250" s="129" t="s">
        <v>515</v>
      </c>
      <c r="G250" s="130" t="s">
        <v>515</v>
      </c>
      <c r="H250" s="130" t="s">
        <v>2255</v>
      </c>
      <c r="I250" s="131">
        <v>60</v>
      </c>
      <c r="J250" s="131"/>
      <c r="K250" s="131"/>
      <c r="L250" s="114" t="s">
        <v>2089</v>
      </c>
    </row>
    <row r="251" spans="2:12" ht="30" customHeight="1">
      <c r="B251" s="114" t="s">
        <v>2258</v>
      </c>
      <c r="C251" s="129" t="s">
        <v>1891</v>
      </c>
      <c r="D251" s="114">
        <v>13.38</v>
      </c>
      <c r="E251" s="129" t="s">
        <v>228</v>
      </c>
      <c r="F251" s="129" t="s">
        <v>515</v>
      </c>
      <c r="G251" s="130" t="s">
        <v>515</v>
      </c>
      <c r="H251" s="130" t="s">
        <v>1686</v>
      </c>
      <c r="I251" s="131">
        <v>60</v>
      </c>
      <c r="J251" s="131"/>
      <c r="K251" s="131"/>
      <c r="L251" s="114" t="s">
        <v>2090</v>
      </c>
    </row>
    <row r="252" spans="2:12" ht="30" customHeight="1">
      <c r="B252" s="114" t="s">
        <v>2253</v>
      </c>
      <c r="C252" s="129" t="s">
        <v>1891</v>
      </c>
      <c r="D252" s="114">
        <v>10.81</v>
      </c>
      <c r="E252" s="129" t="s">
        <v>228</v>
      </c>
      <c r="F252" s="129" t="s">
        <v>515</v>
      </c>
      <c r="G252" s="130" t="s">
        <v>515</v>
      </c>
      <c r="H252" s="130" t="s">
        <v>229</v>
      </c>
      <c r="I252" s="131">
        <v>60</v>
      </c>
      <c r="J252" s="131"/>
      <c r="K252" s="131"/>
      <c r="L252" s="114" t="s">
        <v>2091</v>
      </c>
    </row>
    <row r="253" spans="2:12" ht="30" customHeight="1">
      <c r="B253" s="114" t="s">
        <v>2279</v>
      </c>
      <c r="C253" s="129" t="s">
        <v>1891</v>
      </c>
      <c r="D253" s="114">
        <v>2.0099999999999998</v>
      </c>
      <c r="E253" s="129" t="s">
        <v>228</v>
      </c>
      <c r="F253" s="129" t="s">
        <v>515</v>
      </c>
      <c r="G253" s="130" t="s">
        <v>515</v>
      </c>
      <c r="H253" s="130" t="s">
        <v>1686</v>
      </c>
      <c r="I253" s="131">
        <v>60</v>
      </c>
      <c r="J253" s="131"/>
      <c r="K253" s="131"/>
      <c r="L253" s="114" t="s">
        <v>2092</v>
      </c>
    </row>
    <row r="254" spans="2:12" ht="30" customHeight="1">
      <c r="B254" s="114" t="s">
        <v>2266</v>
      </c>
      <c r="C254" s="129" t="s">
        <v>1891</v>
      </c>
      <c r="D254" s="114">
        <v>3.57</v>
      </c>
      <c r="E254" s="129" t="s">
        <v>228</v>
      </c>
      <c r="F254" s="129" t="s">
        <v>515</v>
      </c>
      <c r="G254" s="130" t="s">
        <v>515</v>
      </c>
      <c r="H254" s="130" t="s">
        <v>2262</v>
      </c>
      <c r="I254" s="131">
        <v>60</v>
      </c>
      <c r="J254" s="131"/>
      <c r="K254" s="131"/>
      <c r="L254" s="114" t="s">
        <v>2093</v>
      </c>
    </row>
    <row r="255" spans="2:12" ht="30" customHeight="1">
      <c r="B255" s="114" t="s">
        <v>2266</v>
      </c>
      <c r="C255" s="129" t="s">
        <v>1891</v>
      </c>
      <c r="D255" s="114">
        <v>8.02</v>
      </c>
      <c r="E255" s="129" t="s">
        <v>228</v>
      </c>
      <c r="F255" s="129" t="s">
        <v>515</v>
      </c>
      <c r="G255" s="130" t="s">
        <v>515</v>
      </c>
      <c r="H255" s="130" t="s">
        <v>2262</v>
      </c>
      <c r="I255" s="131">
        <v>60</v>
      </c>
      <c r="J255" s="131"/>
      <c r="K255" s="131"/>
      <c r="L255" s="114" t="s">
        <v>2094</v>
      </c>
    </row>
    <row r="256" spans="2:12" ht="30" customHeight="1">
      <c r="B256" s="114" t="s">
        <v>2254</v>
      </c>
      <c r="C256" s="129" t="s">
        <v>1891</v>
      </c>
      <c r="D256" s="114">
        <v>0.84</v>
      </c>
      <c r="E256" s="129" t="s">
        <v>228</v>
      </c>
      <c r="F256" s="129" t="s">
        <v>515</v>
      </c>
      <c r="G256" s="130" t="s">
        <v>515</v>
      </c>
      <c r="H256" s="130" t="s">
        <v>2255</v>
      </c>
      <c r="I256" s="131">
        <v>60</v>
      </c>
      <c r="J256" s="131"/>
      <c r="K256" s="131"/>
      <c r="L256" s="114" t="s">
        <v>2095</v>
      </c>
    </row>
    <row r="257" spans="2:12" ht="30" customHeight="1">
      <c r="B257" s="114" t="s">
        <v>2272</v>
      </c>
      <c r="C257" s="129" t="s">
        <v>1891</v>
      </c>
      <c r="D257" s="114">
        <v>5.7</v>
      </c>
      <c r="E257" s="129" t="s">
        <v>228</v>
      </c>
      <c r="F257" s="129" t="s">
        <v>515</v>
      </c>
      <c r="G257" s="130" t="s">
        <v>515</v>
      </c>
      <c r="H257" s="130" t="s">
        <v>2273</v>
      </c>
      <c r="I257" s="131">
        <v>60</v>
      </c>
      <c r="J257" s="131"/>
      <c r="K257" s="131"/>
      <c r="L257" s="114" t="s">
        <v>2096</v>
      </c>
    </row>
    <row r="258" spans="2:12" ht="30" customHeight="1">
      <c r="B258" s="114" t="s">
        <v>2267</v>
      </c>
      <c r="C258" s="129" t="s">
        <v>1891</v>
      </c>
      <c r="D258" s="114">
        <v>13.44</v>
      </c>
      <c r="E258" s="129" t="s">
        <v>228</v>
      </c>
      <c r="F258" s="129" t="s">
        <v>515</v>
      </c>
      <c r="G258" s="130" t="s">
        <v>515</v>
      </c>
      <c r="H258" s="130" t="s">
        <v>229</v>
      </c>
      <c r="I258" s="131">
        <v>60</v>
      </c>
      <c r="J258" s="131"/>
      <c r="K258" s="131"/>
      <c r="L258" s="114" t="s">
        <v>2097</v>
      </c>
    </row>
    <row r="259" spans="2:12" ht="30" customHeight="1">
      <c r="B259" s="114" t="s">
        <v>2280</v>
      </c>
      <c r="C259" s="129" t="s">
        <v>1891</v>
      </c>
      <c r="D259" s="114">
        <v>49.74</v>
      </c>
      <c r="E259" s="129" t="s">
        <v>228</v>
      </c>
      <c r="F259" s="129" t="s">
        <v>515</v>
      </c>
      <c r="G259" s="130" t="s">
        <v>515</v>
      </c>
      <c r="H259" s="130" t="s">
        <v>229</v>
      </c>
      <c r="I259" s="131">
        <v>60</v>
      </c>
      <c r="J259" s="131"/>
      <c r="K259" s="131"/>
      <c r="L259" s="114" t="s">
        <v>2098</v>
      </c>
    </row>
    <row r="260" spans="2:12" ht="30" customHeight="1">
      <c r="B260" s="114" t="s">
        <v>2281</v>
      </c>
      <c r="C260" s="129" t="s">
        <v>1891</v>
      </c>
      <c r="D260" s="114">
        <v>0.7</v>
      </c>
      <c r="E260" s="129" t="s">
        <v>228</v>
      </c>
      <c r="F260" s="129" t="s">
        <v>515</v>
      </c>
      <c r="G260" s="130" t="s">
        <v>515</v>
      </c>
      <c r="H260" s="130" t="s">
        <v>2262</v>
      </c>
      <c r="I260" s="131">
        <v>60</v>
      </c>
      <c r="J260" s="131"/>
      <c r="K260" s="131"/>
      <c r="L260" s="114" t="s">
        <v>2099</v>
      </c>
    </row>
    <row r="261" spans="2:12" ht="30" customHeight="1">
      <c r="B261" s="114" t="s">
        <v>2275</v>
      </c>
      <c r="C261" s="129" t="s">
        <v>1891</v>
      </c>
      <c r="D261" s="114">
        <v>1.48</v>
      </c>
      <c r="E261" s="129" t="s">
        <v>228</v>
      </c>
      <c r="F261" s="129" t="s">
        <v>515</v>
      </c>
      <c r="G261" s="131" t="s">
        <v>515</v>
      </c>
      <c r="H261" s="130" t="s">
        <v>2270</v>
      </c>
      <c r="I261" s="131">
        <v>60</v>
      </c>
      <c r="J261" s="131"/>
      <c r="K261" s="131"/>
      <c r="L261" s="114" t="s">
        <v>2100</v>
      </c>
    </row>
    <row r="262" spans="2:12" ht="30" customHeight="1">
      <c r="B262" s="114" t="s">
        <v>2254</v>
      </c>
      <c r="C262" s="129" t="s">
        <v>1891</v>
      </c>
      <c r="D262" s="114">
        <v>6.72</v>
      </c>
      <c r="E262" s="129" t="s">
        <v>228</v>
      </c>
      <c r="F262" s="129" t="s">
        <v>515</v>
      </c>
      <c r="G262" s="130" t="s">
        <v>515</v>
      </c>
      <c r="H262" s="130" t="s">
        <v>2255</v>
      </c>
      <c r="I262" s="131">
        <v>60</v>
      </c>
      <c r="J262" s="131"/>
      <c r="K262" s="131"/>
      <c r="L262" s="114" t="s">
        <v>2101</v>
      </c>
    </row>
    <row r="263" spans="2:12" ht="30" customHeight="1">
      <c r="B263" s="114" t="s">
        <v>2256</v>
      </c>
      <c r="C263" s="129" t="s">
        <v>1891</v>
      </c>
      <c r="D263" s="114">
        <v>21.58</v>
      </c>
      <c r="E263" s="129" t="s">
        <v>228</v>
      </c>
      <c r="F263" s="129" t="s">
        <v>515</v>
      </c>
      <c r="G263" s="130" t="s">
        <v>515</v>
      </c>
      <c r="H263" s="130" t="s">
        <v>235</v>
      </c>
      <c r="I263" s="131">
        <v>60</v>
      </c>
      <c r="J263" s="131"/>
      <c r="K263" s="131"/>
      <c r="L263" s="114" t="s">
        <v>2102</v>
      </c>
    </row>
    <row r="264" spans="2:12" ht="30" customHeight="1">
      <c r="B264" s="114" t="s">
        <v>2253</v>
      </c>
      <c r="C264" s="129" t="s">
        <v>1891</v>
      </c>
      <c r="D264" s="114">
        <v>5.75</v>
      </c>
      <c r="E264" s="129" t="s">
        <v>228</v>
      </c>
      <c r="F264" s="129" t="s">
        <v>515</v>
      </c>
      <c r="G264" s="130" t="s">
        <v>515</v>
      </c>
      <c r="H264" s="130" t="s">
        <v>229</v>
      </c>
      <c r="I264" s="131">
        <v>60</v>
      </c>
      <c r="J264" s="131"/>
      <c r="K264" s="131"/>
      <c r="L264" s="114" t="s">
        <v>2103</v>
      </c>
    </row>
    <row r="265" spans="2:12" ht="30" customHeight="1">
      <c r="B265" s="114" t="s">
        <v>2263</v>
      </c>
      <c r="C265" s="129" t="s">
        <v>1891</v>
      </c>
      <c r="D265" s="114">
        <v>1.92</v>
      </c>
      <c r="E265" s="129" t="s">
        <v>228</v>
      </c>
      <c r="F265" s="129" t="s">
        <v>515</v>
      </c>
      <c r="G265" s="130" t="s">
        <v>515</v>
      </c>
      <c r="H265" s="131" t="s">
        <v>229</v>
      </c>
      <c r="I265" s="131">
        <v>60</v>
      </c>
      <c r="J265" s="131"/>
      <c r="K265" s="131"/>
      <c r="L265" s="114" t="s">
        <v>2104</v>
      </c>
    </row>
    <row r="266" spans="2:12" ht="30" customHeight="1">
      <c r="B266" s="114" t="s">
        <v>2258</v>
      </c>
      <c r="C266" s="129" t="s">
        <v>1891</v>
      </c>
      <c r="D266" s="114">
        <v>6.5</v>
      </c>
      <c r="E266" s="129" t="s">
        <v>228</v>
      </c>
      <c r="F266" s="129" t="s">
        <v>515</v>
      </c>
      <c r="G266" s="130" t="s">
        <v>515</v>
      </c>
      <c r="H266" s="130" t="s">
        <v>1686</v>
      </c>
      <c r="I266" s="131">
        <v>60</v>
      </c>
      <c r="J266" s="131"/>
      <c r="K266" s="131"/>
      <c r="L266" s="114" t="s">
        <v>2105</v>
      </c>
    </row>
    <row r="267" spans="2:12" ht="30" customHeight="1">
      <c r="B267" s="114" t="s">
        <v>2254</v>
      </c>
      <c r="C267" s="129" t="s">
        <v>1891</v>
      </c>
      <c r="D267" s="114">
        <v>13.04</v>
      </c>
      <c r="E267" s="129" t="s">
        <v>228</v>
      </c>
      <c r="F267" s="129" t="s">
        <v>515</v>
      </c>
      <c r="G267" s="130" t="s">
        <v>515</v>
      </c>
      <c r="H267" s="130" t="s">
        <v>2255</v>
      </c>
      <c r="I267" s="131">
        <v>60</v>
      </c>
      <c r="J267" s="131"/>
      <c r="K267" s="131"/>
      <c r="L267" s="114" t="s">
        <v>2106</v>
      </c>
    </row>
    <row r="268" spans="2:12" ht="30" customHeight="1">
      <c r="B268" s="114" t="s">
        <v>2254</v>
      </c>
      <c r="C268" s="129" t="s">
        <v>1891</v>
      </c>
      <c r="D268" s="114">
        <v>12.15</v>
      </c>
      <c r="E268" s="129" t="s">
        <v>228</v>
      </c>
      <c r="F268" s="129" t="s">
        <v>515</v>
      </c>
      <c r="G268" s="130" t="s">
        <v>515</v>
      </c>
      <c r="H268" s="130" t="s">
        <v>2255</v>
      </c>
      <c r="I268" s="131">
        <v>60</v>
      </c>
      <c r="J268" s="131"/>
      <c r="K268" s="131"/>
      <c r="L268" s="114" t="s">
        <v>2107</v>
      </c>
    </row>
    <row r="269" spans="2:12" ht="30" customHeight="1">
      <c r="B269" s="114" t="s">
        <v>2254</v>
      </c>
      <c r="C269" s="129" t="s">
        <v>1891</v>
      </c>
      <c r="D269" s="114">
        <v>1.83</v>
      </c>
      <c r="E269" s="129" t="s">
        <v>228</v>
      </c>
      <c r="F269" s="129" t="s">
        <v>515</v>
      </c>
      <c r="G269" s="130" t="s">
        <v>515</v>
      </c>
      <c r="H269" s="130" t="s">
        <v>2255</v>
      </c>
      <c r="I269" s="131">
        <v>60</v>
      </c>
      <c r="J269" s="131"/>
      <c r="K269" s="131"/>
      <c r="L269" s="114" t="s">
        <v>2108</v>
      </c>
    </row>
    <row r="270" spans="2:12" ht="30" customHeight="1">
      <c r="B270" s="114" t="s">
        <v>2253</v>
      </c>
      <c r="C270" s="129" t="s">
        <v>1891</v>
      </c>
      <c r="D270" s="114">
        <v>821.86</v>
      </c>
      <c r="E270" s="129" t="s">
        <v>228</v>
      </c>
      <c r="F270" s="129" t="s">
        <v>515</v>
      </c>
      <c r="G270" s="130" t="s">
        <v>515</v>
      </c>
      <c r="H270" s="130" t="s">
        <v>229</v>
      </c>
      <c r="I270" s="131">
        <v>60</v>
      </c>
      <c r="J270" s="131"/>
      <c r="K270" s="131"/>
      <c r="L270" s="114" t="s">
        <v>2109</v>
      </c>
    </row>
    <row r="271" spans="2:12" ht="30" customHeight="1">
      <c r="B271" s="114" t="s">
        <v>2258</v>
      </c>
      <c r="C271" s="129" t="s">
        <v>1891</v>
      </c>
      <c r="D271" s="114">
        <v>16.579999999999998</v>
      </c>
      <c r="E271" s="129" t="s">
        <v>228</v>
      </c>
      <c r="F271" s="129" t="s">
        <v>515</v>
      </c>
      <c r="G271" s="130" t="s">
        <v>515</v>
      </c>
      <c r="H271" s="130" t="s">
        <v>1686</v>
      </c>
      <c r="I271" s="131">
        <v>60</v>
      </c>
      <c r="J271" s="131"/>
      <c r="K271" s="131"/>
      <c r="L271" s="114" t="s">
        <v>2110</v>
      </c>
    </row>
    <row r="272" spans="2:12" ht="30" customHeight="1">
      <c r="B272" s="114" t="s">
        <v>2268</v>
      </c>
      <c r="C272" s="129" t="s">
        <v>1891</v>
      </c>
      <c r="D272" s="114">
        <v>0.81</v>
      </c>
      <c r="E272" s="129" t="s">
        <v>228</v>
      </c>
      <c r="F272" s="129" t="s">
        <v>515</v>
      </c>
      <c r="G272" s="130" t="s">
        <v>515</v>
      </c>
      <c r="H272" s="130" t="s">
        <v>229</v>
      </c>
      <c r="I272" s="131">
        <v>60</v>
      </c>
      <c r="J272" s="131"/>
      <c r="K272" s="131"/>
      <c r="L272" s="114" t="s">
        <v>2111</v>
      </c>
    </row>
    <row r="273" spans="2:12" ht="30" customHeight="1">
      <c r="B273" s="114" t="s">
        <v>2253</v>
      </c>
      <c r="C273" s="129" t="s">
        <v>1891</v>
      </c>
      <c r="D273" s="114">
        <v>5.37</v>
      </c>
      <c r="E273" s="129" t="s">
        <v>228</v>
      </c>
      <c r="F273" s="129" t="s">
        <v>515</v>
      </c>
      <c r="G273" s="130" t="s">
        <v>515</v>
      </c>
      <c r="H273" s="130" t="s">
        <v>229</v>
      </c>
      <c r="I273" s="131">
        <v>60</v>
      </c>
      <c r="J273" s="131"/>
      <c r="K273" s="131"/>
      <c r="L273" s="114" t="s">
        <v>2112</v>
      </c>
    </row>
    <row r="274" spans="2:12" ht="30" customHeight="1">
      <c r="B274" s="114" t="s">
        <v>2253</v>
      </c>
      <c r="C274" s="129" t="s">
        <v>1891</v>
      </c>
      <c r="D274" s="114">
        <v>11.4</v>
      </c>
      <c r="E274" s="129" t="s">
        <v>228</v>
      </c>
      <c r="F274" s="129" t="s">
        <v>515</v>
      </c>
      <c r="G274" s="130" t="s">
        <v>515</v>
      </c>
      <c r="H274" s="130" t="s">
        <v>229</v>
      </c>
      <c r="I274" s="131">
        <v>60</v>
      </c>
      <c r="J274" s="131"/>
      <c r="K274" s="131"/>
      <c r="L274" s="114" t="s">
        <v>2113</v>
      </c>
    </row>
    <row r="275" spans="2:12" ht="30" customHeight="1">
      <c r="B275" s="114" t="s">
        <v>2253</v>
      </c>
      <c r="C275" s="129" t="s">
        <v>1891</v>
      </c>
      <c r="D275" s="114">
        <v>11.29</v>
      </c>
      <c r="E275" s="129" t="s">
        <v>228</v>
      </c>
      <c r="F275" s="129" t="s">
        <v>515</v>
      </c>
      <c r="G275" s="130" t="s">
        <v>515</v>
      </c>
      <c r="H275" s="130" t="s">
        <v>229</v>
      </c>
      <c r="I275" s="131">
        <v>60</v>
      </c>
      <c r="J275" s="131"/>
      <c r="K275" s="131"/>
      <c r="L275" s="114" t="s">
        <v>2114</v>
      </c>
    </row>
    <row r="276" spans="2:12" ht="30" customHeight="1">
      <c r="B276" s="114" t="s">
        <v>2256</v>
      </c>
      <c r="C276" s="129" t="s">
        <v>1891</v>
      </c>
      <c r="D276" s="114">
        <v>9.56</v>
      </c>
      <c r="E276" s="129" t="s">
        <v>228</v>
      </c>
      <c r="F276" s="129" t="s">
        <v>515</v>
      </c>
      <c r="G276" s="130" t="s">
        <v>515</v>
      </c>
      <c r="H276" s="130" t="s">
        <v>235</v>
      </c>
      <c r="I276" s="131">
        <v>60</v>
      </c>
      <c r="J276" s="131"/>
      <c r="K276" s="131"/>
      <c r="L276" s="114" t="s">
        <v>2115</v>
      </c>
    </row>
    <row r="277" spans="2:12" ht="30" customHeight="1">
      <c r="B277" s="114" t="s">
        <v>2256</v>
      </c>
      <c r="C277" s="129" t="s">
        <v>1891</v>
      </c>
      <c r="D277" s="114">
        <v>13.21</v>
      </c>
      <c r="E277" s="129" t="s">
        <v>228</v>
      </c>
      <c r="F277" s="129" t="s">
        <v>515</v>
      </c>
      <c r="G277" s="130" t="s">
        <v>515</v>
      </c>
      <c r="H277" s="130" t="s">
        <v>235</v>
      </c>
      <c r="I277" s="131">
        <v>60</v>
      </c>
      <c r="J277" s="131"/>
      <c r="K277" s="131"/>
      <c r="L277" s="114" t="s">
        <v>2116</v>
      </c>
    </row>
    <row r="278" spans="2:12" ht="30" customHeight="1">
      <c r="B278" s="114" t="s">
        <v>2266</v>
      </c>
      <c r="C278" s="129" t="s">
        <v>1891</v>
      </c>
      <c r="D278" s="114">
        <v>5.92</v>
      </c>
      <c r="E278" s="129" t="s">
        <v>228</v>
      </c>
      <c r="F278" s="129" t="s">
        <v>515</v>
      </c>
      <c r="G278" s="130" t="s">
        <v>515</v>
      </c>
      <c r="H278" s="130" t="s">
        <v>2262</v>
      </c>
      <c r="I278" s="131">
        <v>60</v>
      </c>
      <c r="J278" s="131"/>
      <c r="K278" s="131"/>
      <c r="L278" s="114" t="s">
        <v>2117</v>
      </c>
    </row>
    <row r="279" spans="2:12" ht="30" customHeight="1">
      <c r="B279" s="114" t="s">
        <v>2253</v>
      </c>
      <c r="C279" s="129" t="s">
        <v>1891</v>
      </c>
      <c r="D279" s="114">
        <v>12.55</v>
      </c>
      <c r="E279" s="129" t="s">
        <v>228</v>
      </c>
      <c r="F279" s="129" t="s">
        <v>515</v>
      </c>
      <c r="G279" s="130" t="s">
        <v>515</v>
      </c>
      <c r="H279" s="130" t="s">
        <v>229</v>
      </c>
      <c r="I279" s="131">
        <v>60</v>
      </c>
      <c r="J279" s="131"/>
      <c r="K279" s="131"/>
      <c r="L279" s="114" t="s">
        <v>2118</v>
      </c>
    </row>
    <row r="280" spans="2:12" ht="30" customHeight="1">
      <c r="B280" s="114" t="s">
        <v>2253</v>
      </c>
      <c r="C280" s="129" t="s">
        <v>1891</v>
      </c>
      <c r="D280" s="114">
        <v>11.67</v>
      </c>
      <c r="E280" s="129" t="s">
        <v>228</v>
      </c>
      <c r="F280" s="129" t="s">
        <v>515</v>
      </c>
      <c r="G280" s="130" t="s">
        <v>515</v>
      </c>
      <c r="H280" s="130" t="s">
        <v>229</v>
      </c>
      <c r="I280" s="131">
        <v>60</v>
      </c>
      <c r="J280" s="131"/>
      <c r="K280" s="131"/>
      <c r="L280" s="114" t="s">
        <v>2119</v>
      </c>
    </row>
    <row r="281" spans="2:12" ht="30" customHeight="1">
      <c r="B281" s="114" t="s">
        <v>2267</v>
      </c>
      <c r="C281" s="129" t="s">
        <v>1891</v>
      </c>
      <c r="D281" s="114">
        <v>17.97</v>
      </c>
      <c r="E281" s="129" t="s">
        <v>228</v>
      </c>
      <c r="F281" s="129" t="s">
        <v>515</v>
      </c>
      <c r="G281" s="130" t="s">
        <v>515</v>
      </c>
      <c r="H281" s="130" t="s">
        <v>229</v>
      </c>
      <c r="I281" s="131">
        <v>60</v>
      </c>
      <c r="J281" s="131"/>
      <c r="K281" s="131"/>
      <c r="L281" s="114" t="s">
        <v>2120</v>
      </c>
    </row>
    <row r="282" spans="2:12" ht="30" customHeight="1">
      <c r="B282" s="114" t="s">
        <v>2274</v>
      </c>
      <c r="C282" s="129" t="s">
        <v>1891</v>
      </c>
      <c r="D282" s="114">
        <v>5.05</v>
      </c>
      <c r="E282" s="129" t="s">
        <v>228</v>
      </c>
      <c r="F282" s="129" t="s">
        <v>515</v>
      </c>
      <c r="G282" s="130" t="s">
        <v>515</v>
      </c>
      <c r="H282" s="130" t="s">
        <v>2273</v>
      </c>
      <c r="I282" s="131">
        <v>60</v>
      </c>
      <c r="J282" s="131"/>
      <c r="K282" s="131"/>
      <c r="L282" s="114" t="s">
        <v>2121</v>
      </c>
    </row>
    <row r="283" spans="2:12" ht="30" customHeight="1">
      <c r="B283" s="114" t="s">
        <v>2258</v>
      </c>
      <c r="C283" s="129" t="s">
        <v>1891</v>
      </c>
      <c r="D283" s="114">
        <v>21.5</v>
      </c>
      <c r="E283" s="129" t="s">
        <v>228</v>
      </c>
      <c r="F283" s="129" t="s">
        <v>515</v>
      </c>
      <c r="G283" s="130" t="s">
        <v>515</v>
      </c>
      <c r="H283" s="130" t="s">
        <v>1686</v>
      </c>
      <c r="I283" s="131">
        <v>60</v>
      </c>
      <c r="J283" s="131"/>
      <c r="K283" s="131"/>
      <c r="L283" s="114" t="s">
        <v>2122</v>
      </c>
    </row>
    <row r="284" spans="2:12" ht="30" customHeight="1">
      <c r="B284" s="114" t="s">
        <v>2254</v>
      </c>
      <c r="C284" s="129" t="s">
        <v>1891</v>
      </c>
      <c r="D284" s="114">
        <v>12.12</v>
      </c>
      <c r="E284" s="129" t="s">
        <v>228</v>
      </c>
      <c r="F284" s="129" t="s">
        <v>515</v>
      </c>
      <c r="G284" s="130" t="s">
        <v>515</v>
      </c>
      <c r="H284" s="130" t="s">
        <v>2255</v>
      </c>
      <c r="I284" s="131">
        <v>60</v>
      </c>
      <c r="J284" s="131"/>
      <c r="K284" s="131"/>
      <c r="L284" s="114" t="s">
        <v>2123</v>
      </c>
    </row>
    <row r="285" spans="2:12" ht="30" customHeight="1">
      <c r="B285" s="114" t="s">
        <v>2253</v>
      </c>
      <c r="C285" s="129" t="s">
        <v>1891</v>
      </c>
      <c r="D285" s="114">
        <v>11.5</v>
      </c>
      <c r="E285" s="129" t="s">
        <v>228</v>
      </c>
      <c r="F285" s="129" t="s">
        <v>515</v>
      </c>
      <c r="G285" s="130" t="s">
        <v>515</v>
      </c>
      <c r="H285" s="130" t="s">
        <v>229</v>
      </c>
      <c r="I285" s="131">
        <v>60</v>
      </c>
      <c r="J285" s="131"/>
      <c r="K285" s="131"/>
      <c r="L285" s="114" t="s">
        <v>2124</v>
      </c>
    </row>
    <row r="286" spans="2:12" ht="30" customHeight="1">
      <c r="B286" s="114" t="s">
        <v>2269</v>
      </c>
      <c r="C286" s="129" t="s">
        <v>1891</v>
      </c>
      <c r="D286" s="114">
        <v>5.55</v>
      </c>
      <c r="E286" s="129" t="s">
        <v>228</v>
      </c>
      <c r="F286" s="129" t="s">
        <v>515</v>
      </c>
      <c r="G286" s="131" t="s">
        <v>515</v>
      </c>
      <c r="H286" s="130" t="s">
        <v>2270</v>
      </c>
      <c r="I286" s="131">
        <v>60</v>
      </c>
      <c r="J286" s="131"/>
      <c r="K286" s="131"/>
      <c r="L286" s="114" t="s">
        <v>2125</v>
      </c>
    </row>
    <row r="287" spans="2:12" ht="30" customHeight="1">
      <c r="B287" s="114" t="s">
        <v>2283</v>
      </c>
      <c r="C287" s="129" t="s">
        <v>1891</v>
      </c>
      <c r="D287" s="114">
        <v>0.67</v>
      </c>
      <c r="E287" s="129" t="s">
        <v>228</v>
      </c>
      <c r="F287" s="129" t="s">
        <v>515</v>
      </c>
      <c r="G287" s="130" t="s">
        <v>515</v>
      </c>
      <c r="H287" s="131" t="s">
        <v>1686</v>
      </c>
      <c r="I287" s="131">
        <v>60</v>
      </c>
      <c r="J287" s="131"/>
      <c r="K287" s="131"/>
      <c r="L287" s="114" t="s">
        <v>2126</v>
      </c>
    </row>
    <row r="288" spans="2:12" ht="30" customHeight="1">
      <c r="B288" s="114" t="s">
        <v>2253</v>
      </c>
      <c r="C288" s="129" t="s">
        <v>1891</v>
      </c>
      <c r="D288" s="114">
        <v>37.53</v>
      </c>
      <c r="E288" s="129" t="s">
        <v>228</v>
      </c>
      <c r="F288" s="129" t="s">
        <v>515</v>
      </c>
      <c r="G288" s="130" t="s">
        <v>515</v>
      </c>
      <c r="H288" s="130" t="s">
        <v>229</v>
      </c>
      <c r="I288" s="131">
        <v>60</v>
      </c>
      <c r="J288" s="131"/>
      <c r="K288" s="131"/>
      <c r="L288" s="114" t="s">
        <v>2127</v>
      </c>
    </row>
    <row r="289" spans="2:12" ht="30" customHeight="1">
      <c r="B289" s="114" t="s">
        <v>2280</v>
      </c>
      <c r="C289" s="129" t="s">
        <v>1891</v>
      </c>
      <c r="D289" s="114">
        <v>12.93</v>
      </c>
      <c r="E289" s="129" t="s">
        <v>228</v>
      </c>
      <c r="F289" s="129" t="s">
        <v>515</v>
      </c>
      <c r="G289" s="130" t="s">
        <v>515</v>
      </c>
      <c r="H289" s="130" t="s">
        <v>229</v>
      </c>
      <c r="I289" s="131">
        <v>60</v>
      </c>
      <c r="J289" s="131"/>
      <c r="K289" s="131"/>
      <c r="L289" s="114" t="s">
        <v>2128</v>
      </c>
    </row>
    <row r="290" spans="2:12" ht="30" customHeight="1">
      <c r="B290" s="114" t="s">
        <v>2254</v>
      </c>
      <c r="C290" s="129" t="s">
        <v>1891</v>
      </c>
      <c r="D290" s="114">
        <v>0.9</v>
      </c>
      <c r="E290" s="129" t="s">
        <v>228</v>
      </c>
      <c r="F290" s="129" t="s">
        <v>515</v>
      </c>
      <c r="G290" s="130" t="s">
        <v>515</v>
      </c>
      <c r="H290" s="130" t="s">
        <v>2255</v>
      </c>
      <c r="I290" s="131">
        <v>60</v>
      </c>
      <c r="J290" s="131"/>
      <c r="K290" s="131"/>
      <c r="L290" s="114" t="s">
        <v>2129</v>
      </c>
    </row>
    <row r="291" spans="2:12" ht="30" customHeight="1">
      <c r="B291" s="114" t="s">
        <v>2253</v>
      </c>
      <c r="C291" s="129" t="s">
        <v>1891</v>
      </c>
      <c r="D291" s="114">
        <v>34.43</v>
      </c>
      <c r="E291" s="129" t="s">
        <v>228</v>
      </c>
      <c r="F291" s="129" t="s">
        <v>515</v>
      </c>
      <c r="G291" s="130" t="s">
        <v>515</v>
      </c>
      <c r="H291" s="130" t="s">
        <v>229</v>
      </c>
      <c r="I291" s="131">
        <v>60</v>
      </c>
      <c r="J291" s="131"/>
      <c r="K291" s="131"/>
      <c r="L291" s="114" t="s">
        <v>2130</v>
      </c>
    </row>
    <row r="292" spans="2:12" ht="30" customHeight="1">
      <c r="B292" s="114" t="s">
        <v>2282</v>
      </c>
      <c r="C292" s="129" t="s">
        <v>1891</v>
      </c>
      <c r="D292" s="114">
        <v>2.1</v>
      </c>
      <c r="E292" s="129" t="s">
        <v>228</v>
      </c>
      <c r="F292" s="129" t="s">
        <v>515</v>
      </c>
      <c r="G292" s="130" t="s">
        <v>515</v>
      </c>
      <c r="H292" s="130" t="s">
        <v>1707</v>
      </c>
      <c r="I292" s="131">
        <v>60</v>
      </c>
      <c r="J292" s="131"/>
      <c r="K292" s="131"/>
      <c r="L292" s="114" t="s">
        <v>2131</v>
      </c>
    </row>
    <row r="293" spans="2:12" ht="30" customHeight="1">
      <c r="B293" s="114" t="s">
        <v>2253</v>
      </c>
      <c r="C293" s="129" t="s">
        <v>1891</v>
      </c>
      <c r="D293" s="114">
        <v>10.65</v>
      </c>
      <c r="E293" s="129" t="s">
        <v>228</v>
      </c>
      <c r="F293" s="129" t="s">
        <v>515</v>
      </c>
      <c r="G293" s="130" t="s">
        <v>515</v>
      </c>
      <c r="H293" s="130" t="s">
        <v>229</v>
      </c>
      <c r="I293" s="131">
        <v>60</v>
      </c>
      <c r="J293" s="131"/>
      <c r="K293" s="131"/>
      <c r="L293" s="114" t="s">
        <v>2132</v>
      </c>
    </row>
    <row r="294" spans="2:12" ht="30" customHeight="1">
      <c r="B294" s="114" t="s">
        <v>2264</v>
      </c>
      <c r="C294" s="129" t="s">
        <v>1891</v>
      </c>
      <c r="D294" s="114">
        <v>17.8</v>
      </c>
      <c r="E294" s="129" t="s">
        <v>228</v>
      </c>
      <c r="F294" s="129" t="s">
        <v>515</v>
      </c>
      <c r="G294" s="130" t="s">
        <v>515</v>
      </c>
      <c r="H294" s="130" t="s">
        <v>1686</v>
      </c>
      <c r="I294" s="131">
        <v>60</v>
      </c>
      <c r="J294" s="131"/>
      <c r="K294" s="131"/>
      <c r="L294" s="114" t="s">
        <v>2133</v>
      </c>
    </row>
    <row r="295" spans="2:12" ht="30" customHeight="1">
      <c r="B295" s="114" t="s">
        <v>2256</v>
      </c>
      <c r="C295" s="129" t="s">
        <v>1891</v>
      </c>
      <c r="D295" s="114">
        <v>27.18</v>
      </c>
      <c r="E295" s="129" t="s">
        <v>228</v>
      </c>
      <c r="F295" s="129" t="s">
        <v>515</v>
      </c>
      <c r="G295" s="130" t="s">
        <v>515</v>
      </c>
      <c r="H295" s="130" t="s">
        <v>235</v>
      </c>
      <c r="I295" s="131">
        <v>60</v>
      </c>
      <c r="J295" s="131"/>
      <c r="K295" s="131"/>
      <c r="L295" s="114" t="s">
        <v>2134</v>
      </c>
    </row>
    <row r="296" spans="2:12" ht="30" customHeight="1">
      <c r="B296" s="114" t="s">
        <v>2280</v>
      </c>
      <c r="C296" s="129" t="s">
        <v>1891</v>
      </c>
      <c r="D296" s="114">
        <v>71.67</v>
      </c>
      <c r="E296" s="129" t="s">
        <v>228</v>
      </c>
      <c r="F296" s="129" t="s">
        <v>515</v>
      </c>
      <c r="G296" s="130" t="s">
        <v>515</v>
      </c>
      <c r="H296" s="130" t="s">
        <v>229</v>
      </c>
      <c r="I296" s="131">
        <v>60</v>
      </c>
      <c r="J296" s="131"/>
      <c r="K296" s="131"/>
      <c r="L296" s="114" t="s">
        <v>2135</v>
      </c>
    </row>
    <row r="297" spans="2:12" ht="30" customHeight="1">
      <c r="B297" s="114" t="s">
        <v>2253</v>
      </c>
      <c r="C297" s="129" t="s">
        <v>1891</v>
      </c>
      <c r="D297" s="114">
        <v>15.29</v>
      </c>
      <c r="E297" s="129" t="s">
        <v>228</v>
      </c>
      <c r="F297" s="129" t="s">
        <v>515</v>
      </c>
      <c r="G297" s="130" t="s">
        <v>515</v>
      </c>
      <c r="H297" s="130" t="s">
        <v>229</v>
      </c>
      <c r="I297" s="131">
        <v>60</v>
      </c>
      <c r="J297" s="131"/>
      <c r="K297" s="131"/>
      <c r="L297" s="114" t="s">
        <v>2136</v>
      </c>
    </row>
    <row r="298" spans="2:12" ht="30" customHeight="1">
      <c r="B298" s="114" t="s">
        <v>2256</v>
      </c>
      <c r="C298" s="129" t="s">
        <v>1891</v>
      </c>
      <c r="D298" s="114">
        <v>22.91</v>
      </c>
      <c r="E298" s="129" t="s">
        <v>228</v>
      </c>
      <c r="F298" s="129" t="s">
        <v>515</v>
      </c>
      <c r="G298" s="130" t="s">
        <v>515</v>
      </c>
      <c r="H298" s="130" t="s">
        <v>235</v>
      </c>
      <c r="I298" s="131">
        <v>60</v>
      </c>
      <c r="J298" s="131"/>
      <c r="K298" s="131"/>
      <c r="L298" s="114" t="s">
        <v>2137</v>
      </c>
    </row>
    <row r="299" spans="2:12" ht="30" customHeight="1">
      <c r="B299" s="114" t="s">
        <v>2263</v>
      </c>
      <c r="C299" s="129" t="s">
        <v>1891</v>
      </c>
      <c r="D299" s="114">
        <v>2.7</v>
      </c>
      <c r="E299" s="129" t="s">
        <v>228</v>
      </c>
      <c r="F299" s="129" t="s">
        <v>515</v>
      </c>
      <c r="G299" s="130" t="s">
        <v>515</v>
      </c>
      <c r="H299" s="131" t="s">
        <v>229</v>
      </c>
      <c r="I299" s="131">
        <v>60</v>
      </c>
      <c r="J299" s="131"/>
      <c r="K299" s="131"/>
      <c r="L299" s="114" t="s">
        <v>2138</v>
      </c>
    </row>
    <row r="300" spans="2:12" ht="30" customHeight="1">
      <c r="B300" s="114" t="s">
        <v>2254</v>
      </c>
      <c r="C300" s="129" t="s">
        <v>1891</v>
      </c>
      <c r="D300" s="114">
        <v>2.25</v>
      </c>
      <c r="E300" s="129" t="s">
        <v>228</v>
      </c>
      <c r="F300" s="129" t="s">
        <v>515</v>
      </c>
      <c r="G300" s="130" t="s">
        <v>515</v>
      </c>
      <c r="H300" s="130" t="s">
        <v>2255</v>
      </c>
      <c r="I300" s="131">
        <v>60</v>
      </c>
      <c r="J300" s="131"/>
      <c r="K300" s="131"/>
      <c r="L300" s="114" t="s">
        <v>2139</v>
      </c>
    </row>
    <row r="301" spans="2:12" ht="30" customHeight="1">
      <c r="B301" s="114" t="s">
        <v>2253</v>
      </c>
      <c r="C301" s="129" t="s">
        <v>1891</v>
      </c>
      <c r="D301" s="114">
        <v>11.77</v>
      </c>
      <c r="E301" s="129" t="s">
        <v>228</v>
      </c>
      <c r="F301" s="129" t="s">
        <v>515</v>
      </c>
      <c r="G301" s="130" t="s">
        <v>515</v>
      </c>
      <c r="H301" s="130" t="s">
        <v>229</v>
      </c>
      <c r="I301" s="131">
        <v>60</v>
      </c>
      <c r="J301" s="131"/>
      <c r="K301" s="131"/>
      <c r="L301" s="114" t="s">
        <v>2140</v>
      </c>
    </row>
    <row r="302" spans="2:12" ht="30" customHeight="1">
      <c r="B302" s="114" t="s">
        <v>2267</v>
      </c>
      <c r="C302" s="129" t="s">
        <v>1891</v>
      </c>
      <c r="D302" s="114">
        <v>18.93</v>
      </c>
      <c r="E302" s="129" t="s">
        <v>228</v>
      </c>
      <c r="F302" s="129" t="s">
        <v>515</v>
      </c>
      <c r="G302" s="130" t="s">
        <v>515</v>
      </c>
      <c r="H302" s="130" t="s">
        <v>229</v>
      </c>
      <c r="I302" s="131">
        <v>60</v>
      </c>
      <c r="J302" s="131"/>
      <c r="K302" s="131"/>
      <c r="L302" s="114" t="s">
        <v>2141</v>
      </c>
    </row>
    <row r="303" spans="2:12" ht="30" customHeight="1">
      <c r="B303" s="114" t="s">
        <v>2258</v>
      </c>
      <c r="C303" s="129" t="s">
        <v>1891</v>
      </c>
      <c r="D303" s="114">
        <v>7.67</v>
      </c>
      <c r="E303" s="129" t="s">
        <v>228</v>
      </c>
      <c r="F303" s="129" t="s">
        <v>515</v>
      </c>
      <c r="G303" s="130" t="s">
        <v>515</v>
      </c>
      <c r="H303" s="130" t="s">
        <v>1686</v>
      </c>
      <c r="I303" s="131">
        <v>60</v>
      </c>
      <c r="J303" s="131"/>
      <c r="K303" s="131"/>
      <c r="L303" s="114" t="s">
        <v>2142</v>
      </c>
    </row>
    <row r="304" spans="2:12" ht="30" customHeight="1">
      <c r="B304" s="114" t="s">
        <v>2254</v>
      </c>
      <c r="C304" s="129" t="s">
        <v>1891</v>
      </c>
      <c r="D304" s="114">
        <v>12</v>
      </c>
      <c r="E304" s="129" t="s">
        <v>228</v>
      </c>
      <c r="F304" s="129" t="s">
        <v>515</v>
      </c>
      <c r="G304" s="130" t="s">
        <v>515</v>
      </c>
      <c r="H304" s="130" t="s">
        <v>2255</v>
      </c>
      <c r="I304" s="131">
        <v>60</v>
      </c>
      <c r="J304" s="131"/>
      <c r="K304" s="131"/>
      <c r="L304" s="114" t="s">
        <v>2143</v>
      </c>
    </row>
    <row r="305" spans="2:12" ht="30" customHeight="1">
      <c r="B305" s="114" t="s">
        <v>2258</v>
      </c>
      <c r="C305" s="129" t="s">
        <v>1891</v>
      </c>
      <c r="D305" s="114">
        <v>21.38</v>
      </c>
      <c r="E305" s="129" t="s">
        <v>228</v>
      </c>
      <c r="F305" s="129" t="s">
        <v>515</v>
      </c>
      <c r="G305" s="130" t="s">
        <v>515</v>
      </c>
      <c r="H305" s="130" t="s">
        <v>1686</v>
      </c>
      <c r="I305" s="131">
        <v>60</v>
      </c>
      <c r="J305" s="131"/>
      <c r="K305" s="131"/>
      <c r="L305" s="114" t="s">
        <v>2144</v>
      </c>
    </row>
    <row r="306" spans="2:12" ht="30" customHeight="1">
      <c r="B306" s="114" t="s">
        <v>2253</v>
      </c>
      <c r="C306" s="129" t="s">
        <v>1891</v>
      </c>
      <c r="D306" s="114">
        <v>13.06</v>
      </c>
      <c r="E306" s="129" t="s">
        <v>228</v>
      </c>
      <c r="F306" s="129" t="s">
        <v>515</v>
      </c>
      <c r="G306" s="130" t="s">
        <v>515</v>
      </c>
      <c r="H306" s="130" t="s">
        <v>229</v>
      </c>
      <c r="I306" s="131">
        <v>60</v>
      </c>
      <c r="J306" s="131"/>
      <c r="K306" s="131"/>
      <c r="L306" s="114" t="s">
        <v>2145</v>
      </c>
    </row>
    <row r="307" spans="2:12" ht="30" customHeight="1">
      <c r="B307" s="114" t="s">
        <v>2274</v>
      </c>
      <c r="C307" s="129" t="s">
        <v>1891</v>
      </c>
      <c r="D307" s="114">
        <v>7.96</v>
      </c>
      <c r="E307" s="129" t="s">
        <v>228</v>
      </c>
      <c r="F307" s="129" t="s">
        <v>515</v>
      </c>
      <c r="G307" s="130" t="s">
        <v>515</v>
      </c>
      <c r="H307" s="130" t="s">
        <v>2273</v>
      </c>
      <c r="I307" s="131">
        <v>60</v>
      </c>
      <c r="J307" s="131"/>
      <c r="K307" s="131"/>
      <c r="L307" s="114" t="s">
        <v>2146</v>
      </c>
    </row>
    <row r="308" spans="2:12" ht="30" customHeight="1">
      <c r="B308" s="114" t="s">
        <v>2256</v>
      </c>
      <c r="C308" s="129" t="s">
        <v>1891</v>
      </c>
      <c r="D308" s="114">
        <v>10.65</v>
      </c>
      <c r="E308" s="129" t="s">
        <v>228</v>
      </c>
      <c r="F308" s="129" t="s">
        <v>515</v>
      </c>
      <c r="G308" s="130" t="s">
        <v>515</v>
      </c>
      <c r="H308" s="130" t="s">
        <v>235</v>
      </c>
      <c r="I308" s="131">
        <v>60</v>
      </c>
      <c r="J308" s="131"/>
      <c r="K308" s="131"/>
      <c r="L308" s="114" t="s">
        <v>2147</v>
      </c>
    </row>
    <row r="309" spans="2:12" ht="30" customHeight="1">
      <c r="B309" s="114" t="s">
        <v>2253</v>
      </c>
      <c r="C309" s="129" t="s">
        <v>1891</v>
      </c>
      <c r="D309" s="114">
        <v>11.19</v>
      </c>
      <c r="E309" s="129" t="s">
        <v>228</v>
      </c>
      <c r="F309" s="129" t="s">
        <v>515</v>
      </c>
      <c r="G309" s="130" t="s">
        <v>515</v>
      </c>
      <c r="H309" s="130" t="s">
        <v>229</v>
      </c>
      <c r="I309" s="131">
        <v>60</v>
      </c>
      <c r="J309" s="131"/>
      <c r="K309" s="131"/>
      <c r="L309" s="114" t="s">
        <v>2148</v>
      </c>
    </row>
    <row r="310" spans="2:12" ht="30" customHeight="1">
      <c r="B310" s="114" t="s">
        <v>2254</v>
      </c>
      <c r="C310" s="129" t="s">
        <v>1891</v>
      </c>
      <c r="D310" s="114">
        <v>99.1</v>
      </c>
      <c r="E310" s="129" t="s">
        <v>228</v>
      </c>
      <c r="F310" s="129" t="s">
        <v>515</v>
      </c>
      <c r="G310" s="130" t="s">
        <v>515</v>
      </c>
      <c r="H310" s="130" t="s">
        <v>2255</v>
      </c>
      <c r="I310" s="131">
        <v>60</v>
      </c>
      <c r="J310" s="131"/>
      <c r="K310" s="131"/>
      <c r="L310" s="114" t="s">
        <v>2149</v>
      </c>
    </row>
    <row r="311" spans="2:12" ht="30" customHeight="1">
      <c r="B311" s="114" t="s">
        <v>2254</v>
      </c>
      <c r="C311" s="129" t="s">
        <v>1891</v>
      </c>
      <c r="D311" s="114">
        <v>99.1</v>
      </c>
      <c r="E311" s="129" t="s">
        <v>228</v>
      </c>
      <c r="F311" s="129" t="s">
        <v>515</v>
      </c>
      <c r="G311" s="130" t="s">
        <v>515</v>
      </c>
      <c r="H311" s="130" t="s">
        <v>2255</v>
      </c>
      <c r="I311" s="131">
        <v>60</v>
      </c>
      <c r="J311" s="131"/>
      <c r="K311" s="131"/>
      <c r="L311" s="114" t="s">
        <v>2150</v>
      </c>
    </row>
    <row r="312" spans="2:12" ht="30" customHeight="1">
      <c r="B312" s="114" t="s">
        <v>2274</v>
      </c>
      <c r="C312" s="129" t="s">
        <v>1891</v>
      </c>
      <c r="D312" s="114">
        <v>5.65</v>
      </c>
      <c r="E312" s="129" t="s">
        <v>228</v>
      </c>
      <c r="F312" s="129" t="s">
        <v>515</v>
      </c>
      <c r="G312" s="130" t="s">
        <v>515</v>
      </c>
      <c r="H312" s="130" t="s">
        <v>2273</v>
      </c>
      <c r="I312" s="131">
        <v>60</v>
      </c>
      <c r="J312" s="131"/>
      <c r="K312" s="131"/>
      <c r="L312" s="114" t="s">
        <v>2152</v>
      </c>
    </row>
    <row r="313" spans="2:12" ht="30" customHeight="1">
      <c r="B313" s="114" t="s">
        <v>2253</v>
      </c>
      <c r="C313" s="129" t="s">
        <v>1891</v>
      </c>
      <c r="D313" s="114">
        <v>5.71</v>
      </c>
      <c r="E313" s="129" t="s">
        <v>228</v>
      </c>
      <c r="F313" s="129" t="s">
        <v>515</v>
      </c>
      <c r="G313" s="130" t="s">
        <v>515</v>
      </c>
      <c r="H313" s="130" t="s">
        <v>229</v>
      </c>
      <c r="I313" s="131">
        <v>60</v>
      </c>
      <c r="J313" s="131"/>
      <c r="K313" s="131"/>
      <c r="L313" s="114" t="s">
        <v>2153</v>
      </c>
    </row>
    <row r="314" spans="2:12" ht="30" customHeight="1">
      <c r="B314" s="114" t="s">
        <v>2253</v>
      </c>
      <c r="C314" s="129" t="s">
        <v>1891</v>
      </c>
      <c r="D314" s="114">
        <v>11.82</v>
      </c>
      <c r="E314" s="129" t="s">
        <v>228</v>
      </c>
      <c r="F314" s="129" t="s">
        <v>515</v>
      </c>
      <c r="G314" s="130" t="s">
        <v>515</v>
      </c>
      <c r="H314" s="130" t="s">
        <v>229</v>
      </c>
      <c r="I314" s="131">
        <v>60</v>
      </c>
      <c r="J314" s="131"/>
      <c r="K314" s="131"/>
      <c r="L314" s="114" t="s">
        <v>2154</v>
      </c>
    </row>
    <row r="315" spans="2:12" ht="30" customHeight="1">
      <c r="B315" s="114" t="s">
        <v>2253</v>
      </c>
      <c r="C315" s="129" t="s">
        <v>1891</v>
      </c>
      <c r="D315" s="114">
        <v>10.3</v>
      </c>
      <c r="E315" s="129" t="s">
        <v>228</v>
      </c>
      <c r="F315" s="129" t="s">
        <v>515</v>
      </c>
      <c r="G315" s="130" t="s">
        <v>515</v>
      </c>
      <c r="H315" s="130" t="s">
        <v>229</v>
      </c>
      <c r="I315" s="131">
        <v>60</v>
      </c>
      <c r="J315" s="131"/>
      <c r="K315" s="131"/>
      <c r="L315" s="114" t="s">
        <v>2155</v>
      </c>
    </row>
    <row r="316" spans="2:12" ht="30" customHeight="1">
      <c r="B316" s="114" t="s">
        <v>2253</v>
      </c>
      <c r="C316" s="129" t="s">
        <v>1891</v>
      </c>
      <c r="D316" s="114">
        <v>11.91</v>
      </c>
      <c r="E316" s="129" t="s">
        <v>228</v>
      </c>
      <c r="F316" s="129" t="s">
        <v>515</v>
      </c>
      <c r="G316" s="130" t="s">
        <v>515</v>
      </c>
      <c r="H316" s="130" t="s">
        <v>229</v>
      </c>
      <c r="I316" s="131">
        <v>60</v>
      </c>
      <c r="J316" s="131"/>
      <c r="K316" s="131"/>
      <c r="L316" s="114" t="s">
        <v>2156</v>
      </c>
    </row>
    <row r="317" spans="2:12" ht="30" customHeight="1">
      <c r="B317" s="114" t="s">
        <v>2256</v>
      </c>
      <c r="C317" s="129" t="s">
        <v>1891</v>
      </c>
      <c r="D317" s="114">
        <v>13.22</v>
      </c>
      <c r="E317" s="129" t="s">
        <v>228</v>
      </c>
      <c r="F317" s="129" t="s">
        <v>515</v>
      </c>
      <c r="G317" s="130" t="s">
        <v>515</v>
      </c>
      <c r="H317" s="130" t="s">
        <v>235</v>
      </c>
      <c r="I317" s="131">
        <v>60</v>
      </c>
      <c r="J317" s="131"/>
      <c r="K317" s="131"/>
      <c r="L317" s="114" t="s">
        <v>2157</v>
      </c>
    </row>
    <row r="318" spans="2:12" ht="30" customHeight="1">
      <c r="B318" s="114" t="s">
        <v>2267</v>
      </c>
      <c r="C318" s="129" t="s">
        <v>1891</v>
      </c>
      <c r="D318" s="114">
        <v>15.73</v>
      </c>
      <c r="E318" s="129" t="s">
        <v>228</v>
      </c>
      <c r="F318" s="129" t="s">
        <v>515</v>
      </c>
      <c r="G318" s="130" t="s">
        <v>515</v>
      </c>
      <c r="H318" s="130" t="s">
        <v>229</v>
      </c>
      <c r="I318" s="131">
        <v>60</v>
      </c>
      <c r="J318" s="131"/>
      <c r="K318" s="131"/>
      <c r="L318" s="114" t="s">
        <v>2158</v>
      </c>
    </row>
    <row r="319" spans="2:12" ht="30" customHeight="1">
      <c r="B319" s="114" t="s">
        <v>2258</v>
      </c>
      <c r="C319" s="129" t="s">
        <v>1891</v>
      </c>
      <c r="D319" s="114">
        <v>18.02</v>
      </c>
      <c r="E319" s="129" t="s">
        <v>228</v>
      </c>
      <c r="F319" s="129" t="s">
        <v>515</v>
      </c>
      <c r="G319" s="130" t="s">
        <v>515</v>
      </c>
      <c r="H319" s="130" t="s">
        <v>1686</v>
      </c>
      <c r="I319" s="131">
        <v>60</v>
      </c>
      <c r="J319" s="131"/>
      <c r="K319" s="131"/>
      <c r="L319" s="114" t="s">
        <v>2159</v>
      </c>
    </row>
    <row r="320" spans="2:12" ht="30" customHeight="1">
      <c r="B320" s="114" t="s">
        <v>2266</v>
      </c>
      <c r="C320" s="129" t="s">
        <v>1891</v>
      </c>
      <c r="D320" s="114">
        <v>8.73</v>
      </c>
      <c r="E320" s="129" t="s">
        <v>228</v>
      </c>
      <c r="F320" s="129" t="s">
        <v>515</v>
      </c>
      <c r="G320" s="130" t="s">
        <v>515</v>
      </c>
      <c r="H320" s="130" t="s">
        <v>2262</v>
      </c>
      <c r="I320" s="131">
        <v>60</v>
      </c>
      <c r="J320" s="131"/>
      <c r="K320" s="131"/>
      <c r="L320" s="114" t="s">
        <v>2160</v>
      </c>
    </row>
    <row r="321" spans="2:12" ht="30" customHeight="1">
      <c r="B321" s="114" t="s">
        <v>2253</v>
      </c>
      <c r="C321" s="129" t="s">
        <v>1891</v>
      </c>
      <c r="D321" s="114">
        <v>10.33</v>
      </c>
      <c r="E321" s="129" t="s">
        <v>228</v>
      </c>
      <c r="F321" s="129" t="s">
        <v>515</v>
      </c>
      <c r="G321" s="130" t="s">
        <v>515</v>
      </c>
      <c r="H321" s="130" t="s">
        <v>229</v>
      </c>
      <c r="I321" s="131">
        <v>60</v>
      </c>
      <c r="J321" s="131"/>
      <c r="K321" s="131"/>
      <c r="L321" s="114" t="s">
        <v>2161</v>
      </c>
    </row>
    <row r="322" spans="2:12" ht="30" customHeight="1">
      <c r="B322" s="114" t="s">
        <v>2280</v>
      </c>
      <c r="C322" s="129" t="s">
        <v>1891</v>
      </c>
      <c r="D322" s="114">
        <v>63.69</v>
      </c>
      <c r="E322" s="129" t="s">
        <v>228</v>
      </c>
      <c r="F322" s="129" t="s">
        <v>515</v>
      </c>
      <c r="G322" s="130" t="s">
        <v>515</v>
      </c>
      <c r="H322" s="130" t="s">
        <v>229</v>
      </c>
      <c r="I322" s="131">
        <v>60</v>
      </c>
      <c r="J322" s="131"/>
      <c r="K322" s="131"/>
      <c r="L322" s="114" t="s">
        <v>2162</v>
      </c>
    </row>
    <row r="323" spans="2:12" ht="30" customHeight="1">
      <c r="B323" s="114" t="s">
        <v>2254</v>
      </c>
      <c r="C323" s="129" t="s">
        <v>1891</v>
      </c>
      <c r="D323" s="114">
        <v>15.32</v>
      </c>
      <c r="E323" s="129" t="s">
        <v>228</v>
      </c>
      <c r="F323" s="129" t="s">
        <v>515</v>
      </c>
      <c r="G323" s="130" t="s">
        <v>515</v>
      </c>
      <c r="H323" s="130" t="s">
        <v>2255</v>
      </c>
      <c r="I323" s="131">
        <v>60</v>
      </c>
      <c r="J323" s="131"/>
      <c r="K323" s="131"/>
      <c r="L323" s="114" t="s">
        <v>2163</v>
      </c>
    </row>
    <row r="324" spans="2:12" ht="30" customHeight="1">
      <c r="B324" s="114" t="s">
        <v>2254</v>
      </c>
      <c r="C324" s="129" t="s">
        <v>1891</v>
      </c>
      <c r="D324" s="114">
        <v>12.12</v>
      </c>
      <c r="E324" s="129" t="s">
        <v>228</v>
      </c>
      <c r="F324" s="129" t="s">
        <v>515</v>
      </c>
      <c r="G324" s="130" t="s">
        <v>515</v>
      </c>
      <c r="H324" s="130" t="s">
        <v>2255</v>
      </c>
      <c r="I324" s="131">
        <v>60</v>
      </c>
      <c r="J324" s="131"/>
      <c r="K324" s="131"/>
      <c r="L324" s="114" t="s">
        <v>2164</v>
      </c>
    </row>
    <row r="325" spans="2:12" ht="30" customHeight="1">
      <c r="B325" s="114" t="s">
        <v>2258</v>
      </c>
      <c r="C325" s="129" t="s">
        <v>1891</v>
      </c>
      <c r="D325" s="114">
        <v>14.7</v>
      </c>
      <c r="E325" s="129" t="s">
        <v>228</v>
      </c>
      <c r="F325" s="129" t="s">
        <v>515</v>
      </c>
      <c r="G325" s="130" t="s">
        <v>515</v>
      </c>
      <c r="H325" s="130" t="s">
        <v>1686</v>
      </c>
      <c r="I325" s="131">
        <v>60</v>
      </c>
      <c r="J325" s="131"/>
      <c r="K325" s="131"/>
      <c r="L325" s="114" t="s">
        <v>2165</v>
      </c>
    </row>
    <row r="326" spans="2:12" ht="30" customHeight="1">
      <c r="B326" s="114" t="s">
        <v>2253</v>
      </c>
      <c r="C326" s="129" t="s">
        <v>1891</v>
      </c>
      <c r="D326" s="114">
        <v>22.78</v>
      </c>
      <c r="E326" s="129" t="s">
        <v>228</v>
      </c>
      <c r="F326" s="129" t="s">
        <v>515</v>
      </c>
      <c r="G326" s="130" t="s">
        <v>515</v>
      </c>
      <c r="H326" s="130" t="s">
        <v>229</v>
      </c>
      <c r="I326" s="131">
        <v>60</v>
      </c>
      <c r="J326" s="131"/>
      <c r="K326" s="131"/>
      <c r="L326" s="114" t="s">
        <v>2166</v>
      </c>
    </row>
    <row r="327" spans="2:12" ht="30" customHeight="1">
      <c r="B327" s="114" t="s">
        <v>2253</v>
      </c>
      <c r="C327" s="129" t="s">
        <v>1891</v>
      </c>
      <c r="D327" s="114">
        <v>11.03</v>
      </c>
      <c r="E327" s="129" t="s">
        <v>228</v>
      </c>
      <c r="F327" s="129" t="s">
        <v>515</v>
      </c>
      <c r="G327" s="130" t="s">
        <v>515</v>
      </c>
      <c r="H327" s="130" t="s">
        <v>229</v>
      </c>
      <c r="I327" s="131">
        <v>60</v>
      </c>
      <c r="J327" s="131"/>
      <c r="K327" s="131"/>
      <c r="L327" s="114" t="s">
        <v>2167</v>
      </c>
    </row>
    <row r="328" spans="2:12" ht="30" customHeight="1">
      <c r="B328" s="114" t="s">
        <v>2253</v>
      </c>
      <c r="C328" s="129" t="s">
        <v>1891</v>
      </c>
      <c r="D328" s="114">
        <v>12.18</v>
      </c>
      <c r="E328" s="129" t="s">
        <v>228</v>
      </c>
      <c r="F328" s="129" t="s">
        <v>515</v>
      </c>
      <c r="G328" s="130" t="s">
        <v>515</v>
      </c>
      <c r="H328" s="130" t="s">
        <v>229</v>
      </c>
      <c r="I328" s="131">
        <v>60</v>
      </c>
      <c r="J328" s="131"/>
      <c r="K328" s="131"/>
      <c r="L328" s="114" t="s">
        <v>2168</v>
      </c>
    </row>
    <row r="329" spans="2:12" ht="30" customHeight="1">
      <c r="B329" s="114" t="s">
        <v>2253</v>
      </c>
      <c r="C329" s="129" t="s">
        <v>1891</v>
      </c>
      <c r="D329" s="114">
        <v>4.9000000000000004</v>
      </c>
      <c r="E329" s="129" t="s">
        <v>228</v>
      </c>
      <c r="F329" s="129" t="s">
        <v>515</v>
      </c>
      <c r="G329" s="130" t="s">
        <v>515</v>
      </c>
      <c r="H329" s="130" t="s">
        <v>229</v>
      </c>
      <c r="I329" s="131">
        <v>60</v>
      </c>
      <c r="J329" s="131"/>
      <c r="K329" s="131"/>
      <c r="L329" s="114" t="s">
        <v>2169</v>
      </c>
    </row>
    <row r="330" spans="2:12" ht="30" customHeight="1">
      <c r="B330" s="114" t="s">
        <v>2256</v>
      </c>
      <c r="C330" s="129" t="s">
        <v>1891</v>
      </c>
      <c r="D330" s="114">
        <v>15.49</v>
      </c>
      <c r="E330" s="129" t="s">
        <v>228</v>
      </c>
      <c r="F330" s="129" t="s">
        <v>515</v>
      </c>
      <c r="G330" s="130" t="s">
        <v>515</v>
      </c>
      <c r="H330" s="130" t="s">
        <v>235</v>
      </c>
      <c r="I330" s="131">
        <v>60</v>
      </c>
      <c r="J330" s="131"/>
      <c r="K330" s="131"/>
      <c r="L330" s="114" t="s">
        <v>2170</v>
      </c>
    </row>
    <row r="331" spans="2:12" ht="30" customHeight="1">
      <c r="B331" s="114" t="s">
        <v>2256</v>
      </c>
      <c r="C331" s="129" t="s">
        <v>1891</v>
      </c>
      <c r="D331" s="114">
        <v>22.95</v>
      </c>
      <c r="E331" s="129" t="s">
        <v>228</v>
      </c>
      <c r="F331" s="129" t="s">
        <v>515</v>
      </c>
      <c r="G331" s="130" t="s">
        <v>515</v>
      </c>
      <c r="H331" s="130" t="s">
        <v>235</v>
      </c>
      <c r="I331" s="131">
        <v>60</v>
      </c>
      <c r="J331" s="131"/>
      <c r="K331" s="131"/>
      <c r="L331" s="114" t="s">
        <v>2171</v>
      </c>
    </row>
    <row r="332" spans="2:12" ht="30" customHeight="1">
      <c r="B332" s="114" t="s">
        <v>2253</v>
      </c>
      <c r="C332" s="129" t="s">
        <v>1891</v>
      </c>
      <c r="D332" s="114">
        <v>12.5</v>
      </c>
      <c r="E332" s="129" t="s">
        <v>228</v>
      </c>
      <c r="F332" s="129" t="s">
        <v>515</v>
      </c>
      <c r="G332" s="130" t="s">
        <v>515</v>
      </c>
      <c r="H332" s="130" t="s">
        <v>229</v>
      </c>
      <c r="I332" s="131">
        <v>60</v>
      </c>
      <c r="J332" s="131"/>
      <c r="K332" s="131"/>
      <c r="L332" s="114" t="s">
        <v>2172</v>
      </c>
    </row>
    <row r="333" spans="2:12" ht="30" customHeight="1">
      <c r="B333" s="114" t="s">
        <v>2253</v>
      </c>
      <c r="C333" s="129" t="s">
        <v>1891</v>
      </c>
      <c r="D333" s="114">
        <v>9.18</v>
      </c>
      <c r="E333" s="129" t="s">
        <v>228</v>
      </c>
      <c r="F333" s="129" t="s">
        <v>515</v>
      </c>
      <c r="G333" s="130" t="s">
        <v>515</v>
      </c>
      <c r="H333" s="130" t="s">
        <v>229</v>
      </c>
      <c r="I333" s="131">
        <v>60</v>
      </c>
      <c r="J333" s="131"/>
      <c r="K333" s="131"/>
      <c r="L333" s="114" t="s">
        <v>2173</v>
      </c>
    </row>
    <row r="334" spans="2:12" ht="30" customHeight="1">
      <c r="B334" s="114" t="s">
        <v>2266</v>
      </c>
      <c r="C334" s="129" t="s">
        <v>1891</v>
      </c>
      <c r="D334" s="114">
        <v>9.9600000000000009</v>
      </c>
      <c r="E334" s="129" t="s">
        <v>228</v>
      </c>
      <c r="F334" s="129" t="s">
        <v>515</v>
      </c>
      <c r="G334" s="130" t="s">
        <v>515</v>
      </c>
      <c r="H334" s="130" t="s">
        <v>2262</v>
      </c>
      <c r="I334" s="131">
        <v>60</v>
      </c>
      <c r="J334" s="131"/>
      <c r="K334" s="131"/>
      <c r="L334" s="114" t="s">
        <v>2174</v>
      </c>
    </row>
    <row r="335" spans="2:12" ht="30" customHeight="1">
      <c r="B335" s="114" t="s">
        <v>2279</v>
      </c>
      <c r="C335" s="129" t="s">
        <v>1891</v>
      </c>
      <c r="D335" s="114">
        <v>2.65</v>
      </c>
      <c r="E335" s="129" t="s">
        <v>228</v>
      </c>
      <c r="F335" s="129" t="s">
        <v>515</v>
      </c>
      <c r="G335" s="130" t="s">
        <v>515</v>
      </c>
      <c r="H335" s="130" t="s">
        <v>1686</v>
      </c>
      <c r="I335" s="131">
        <v>60</v>
      </c>
      <c r="J335" s="131"/>
      <c r="K335" s="131"/>
      <c r="L335" s="114" t="s">
        <v>2175</v>
      </c>
    </row>
    <row r="336" spans="2:12" ht="30" customHeight="1">
      <c r="B336" s="114" t="s">
        <v>2267</v>
      </c>
      <c r="C336" s="129" t="s">
        <v>1891</v>
      </c>
      <c r="D336" s="114">
        <v>14.4</v>
      </c>
      <c r="E336" s="129" t="s">
        <v>228</v>
      </c>
      <c r="F336" s="129" t="s">
        <v>515</v>
      </c>
      <c r="G336" s="130" t="s">
        <v>515</v>
      </c>
      <c r="H336" s="130" t="s">
        <v>229</v>
      </c>
      <c r="I336" s="131">
        <v>60</v>
      </c>
      <c r="J336" s="131"/>
      <c r="K336" s="131"/>
      <c r="L336" s="114" t="s">
        <v>2176</v>
      </c>
    </row>
    <row r="337" spans="2:12" ht="30" customHeight="1">
      <c r="B337" s="114" t="s">
        <v>2261</v>
      </c>
      <c r="C337" s="129" t="s">
        <v>1891</v>
      </c>
      <c r="D337" s="114">
        <v>4</v>
      </c>
      <c r="E337" s="129" t="s">
        <v>228</v>
      </c>
      <c r="F337" s="129" t="s">
        <v>515</v>
      </c>
      <c r="G337" s="130" t="s">
        <v>515</v>
      </c>
      <c r="H337" s="130" t="s">
        <v>2262</v>
      </c>
      <c r="I337" s="131">
        <v>60</v>
      </c>
      <c r="J337" s="131"/>
      <c r="K337" s="131"/>
      <c r="L337" s="114" t="s">
        <v>2177</v>
      </c>
    </row>
    <row r="338" spans="2:12" ht="30" customHeight="1">
      <c r="B338" s="114" t="s">
        <v>2256</v>
      </c>
      <c r="C338" s="129" t="s">
        <v>1891</v>
      </c>
      <c r="D338" s="114">
        <v>39.81</v>
      </c>
      <c r="E338" s="129" t="s">
        <v>228</v>
      </c>
      <c r="F338" s="129" t="s">
        <v>515</v>
      </c>
      <c r="G338" s="130" t="s">
        <v>515</v>
      </c>
      <c r="H338" s="130" t="s">
        <v>235</v>
      </c>
      <c r="I338" s="131">
        <v>60</v>
      </c>
      <c r="J338" s="131"/>
      <c r="K338" s="131"/>
      <c r="L338" s="114" t="s">
        <v>2178</v>
      </c>
    </row>
    <row r="339" spans="2:12" ht="30" customHeight="1">
      <c r="B339" s="114" t="s">
        <v>2256</v>
      </c>
      <c r="C339" s="129" t="s">
        <v>1891</v>
      </c>
      <c r="D339" s="114">
        <v>7.2</v>
      </c>
      <c r="E339" s="129" t="s">
        <v>228</v>
      </c>
      <c r="F339" s="129" t="s">
        <v>515</v>
      </c>
      <c r="G339" s="130" t="s">
        <v>515</v>
      </c>
      <c r="H339" s="130" t="s">
        <v>235</v>
      </c>
      <c r="I339" s="131">
        <v>60</v>
      </c>
      <c r="J339" s="131"/>
      <c r="K339" s="131"/>
      <c r="L339" s="114" t="s">
        <v>2179</v>
      </c>
    </row>
    <row r="340" spans="2:12" ht="30" customHeight="1">
      <c r="B340" s="114" t="s">
        <v>2275</v>
      </c>
      <c r="C340" s="129" t="s">
        <v>1891</v>
      </c>
      <c r="D340" s="114">
        <v>0.53</v>
      </c>
      <c r="E340" s="129" t="s">
        <v>228</v>
      </c>
      <c r="F340" s="129" t="s">
        <v>515</v>
      </c>
      <c r="G340" s="131" t="s">
        <v>515</v>
      </c>
      <c r="H340" s="130" t="s">
        <v>2270</v>
      </c>
      <c r="I340" s="131">
        <v>60</v>
      </c>
      <c r="J340" s="131"/>
      <c r="K340" s="131"/>
      <c r="L340" s="114" t="s">
        <v>2180</v>
      </c>
    </row>
    <row r="341" spans="2:12" ht="30" customHeight="1">
      <c r="B341" s="114" t="s">
        <v>2275</v>
      </c>
      <c r="C341" s="129" t="s">
        <v>1891</v>
      </c>
      <c r="D341" s="114">
        <v>0.53</v>
      </c>
      <c r="E341" s="129" t="s">
        <v>228</v>
      </c>
      <c r="F341" s="129" t="s">
        <v>515</v>
      </c>
      <c r="G341" s="131" t="s">
        <v>515</v>
      </c>
      <c r="H341" s="130" t="s">
        <v>2270</v>
      </c>
      <c r="I341" s="131">
        <v>60</v>
      </c>
      <c r="J341" s="131"/>
      <c r="K341" s="131"/>
      <c r="L341" s="114" t="s">
        <v>2181</v>
      </c>
    </row>
    <row r="342" spans="2:12" ht="30" customHeight="1">
      <c r="B342" s="114" t="s">
        <v>2267</v>
      </c>
      <c r="C342" s="129" t="s">
        <v>1891</v>
      </c>
      <c r="D342" s="114">
        <v>1.1000000000000001</v>
      </c>
      <c r="E342" s="129" t="s">
        <v>228</v>
      </c>
      <c r="F342" s="129" t="s">
        <v>515</v>
      </c>
      <c r="G342" s="130" t="s">
        <v>515</v>
      </c>
      <c r="H342" s="130" t="s">
        <v>229</v>
      </c>
      <c r="I342" s="131">
        <v>60</v>
      </c>
      <c r="J342" s="131"/>
      <c r="K342" s="131"/>
      <c r="L342" s="114" t="s">
        <v>2182</v>
      </c>
    </row>
    <row r="343" spans="2:12" ht="30" customHeight="1">
      <c r="B343" s="114" t="s">
        <v>2275</v>
      </c>
      <c r="C343" s="129" t="s">
        <v>1891</v>
      </c>
      <c r="D343" s="114">
        <v>0.53</v>
      </c>
      <c r="E343" s="129" t="s">
        <v>228</v>
      </c>
      <c r="F343" s="129" t="s">
        <v>515</v>
      </c>
      <c r="G343" s="131" t="s">
        <v>515</v>
      </c>
      <c r="H343" s="130" t="s">
        <v>2270</v>
      </c>
      <c r="I343" s="131">
        <v>60</v>
      </c>
      <c r="J343" s="131"/>
      <c r="K343" s="131"/>
      <c r="L343" s="114" t="s">
        <v>2183</v>
      </c>
    </row>
    <row r="344" spans="2:12" ht="30" customHeight="1">
      <c r="B344" s="114" t="s">
        <v>2258</v>
      </c>
      <c r="C344" s="129" t="s">
        <v>1891</v>
      </c>
      <c r="D344" s="114">
        <v>7.05</v>
      </c>
      <c r="E344" s="129" t="s">
        <v>228</v>
      </c>
      <c r="F344" s="129" t="s">
        <v>515</v>
      </c>
      <c r="G344" s="130" t="s">
        <v>515</v>
      </c>
      <c r="H344" s="130" t="s">
        <v>1686</v>
      </c>
      <c r="I344" s="131">
        <v>60</v>
      </c>
      <c r="J344" s="131"/>
      <c r="K344" s="131"/>
      <c r="L344" s="114" t="s">
        <v>2184</v>
      </c>
    </row>
    <row r="345" spans="2:12" ht="30" customHeight="1">
      <c r="B345" s="114" t="s">
        <v>2254</v>
      </c>
      <c r="C345" s="129" t="s">
        <v>1891</v>
      </c>
      <c r="D345" s="114">
        <v>12.15</v>
      </c>
      <c r="E345" s="129" t="s">
        <v>228</v>
      </c>
      <c r="F345" s="129" t="s">
        <v>515</v>
      </c>
      <c r="G345" s="130" t="s">
        <v>515</v>
      </c>
      <c r="H345" s="130" t="s">
        <v>2255</v>
      </c>
      <c r="I345" s="131">
        <v>60</v>
      </c>
      <c r="J345" s="131"/>
      <c r="K345" s="131"/>
      <c r="L345" s="114" t="s">
        <v>2185</v>
      </c>
    </row>
    <row r="346" spans="2:12" ht="30" customHeight="1">
      <c r="B346" s="114" t="s">
        <v>2274</v>
      </c>
      <c r="C346" s="129" t="s">
        <v>1891</v>
      </c>
      <c r="D346" s="114">
        <v>7.89</v>
      </c>
      <c r="E346" s="129" t="s">
        <v>228</v>
      </c>
      <c r="F346" s="129" t="s">
        <v>515</v>
      </c>
      <c r="G346" s="130" t="s">
        <v>515</v>
      </c>
      <c r="H346" s="130" t="s">
        <v>2273</v>
      </c>
      <c r="I346" s="131">
        <v>60</v>
      </c>
      <c r="J346" s="131"/>
      <c r="K346" s="131"/>
      <c r="L346" s="114" t="s">
        <v>2186</v>
      </c>
    </row>
    <row r="347" spans="2:12" ht="30" customHeight="1">
      <c r="B347" s="114" t="s">
        <v>2254</v>
      </c>
      <c r="C347" s="129" t="s">
        <v>1891</v>
      </c>
      <c r="D347" s="114">
        <v>1.23</v>
      </c>
      <c r="E347" s="129" t="s">
        <v>228</v>
      </c>
      <c r="F347" s="129" t="s">
        <v>515</v>
      </c>
      <c r="G347" s="130" t="s">
        <v>515</v>
      </c>
      <c r="H347" s="130" t="s">
        <v>2255</v>
      </c>
      <c r="I347" s="131">
        <v>60</v>
      </c>
      <c r="J347" s="131"/>
      <c r="K347" s="131"/>
      <c r="L347" s="114" t="s">
        <v>2187</v>
      </c>
    </row>
    <row r="348" spans="2:12" ht="30" customHeight="1">
      <c r="B348" s="114" t="s">
        <v>2280</v>
      </c>
      <c r="C348" s="129" t="s">
        <v>1891</v>
      </c>
      <c r="D348" s="114">
        <v>350.46</v>
      </c>
      <c r="E348" s="129" t="s">
        <v>228</v>
      </c>
      <c r="F348" s="129" t="s">
        <v>515</v>
      </c>
      <c r="G348" s="130" t="s">
        <v>515</v>
      </c>
      <c r="H348" s="130" t="s">
        <v>229</v>
      </c>
      <c r="I348" s="131">
        <v>60</v>
      </c>
      <c r="J348" s="131"/>
      <c r="K348" s="131"/>
      <c r="L348" s="114" t="s">
        <v>2188</v>
      </c>
    </row>
    <row r="349" spans="2:12" ht="30" customHeight="1">
      <c r="B349" s="114" t="s">
        <v>2280</v>
      </c>
      <c r="C349" s="129" t="s">
        <v>1891</v>
      </c>
      <c r="D349" s="114">
        <v>214.1</v>
      </c>
      <c r="E349" s="129" t="s">
        <v>228</v>
      </c>
      <c r="F349" s="129" t="s">
        <v>515</v>
      </c>
      <c r="G349" s="130" t="s">
        <v>515</v>
      </c>
      <c r="H349" s="130" t="s">
        <v>229</v>
      </c>
      <c r="I349" s="131">
        <v>60</v>
      </c>
      <c r="J349" s="131"/>
      <c r="K349" s="131"/>
      <c r="L349" s="114" t="s">
        <v>2189</v>
      </c>
    </row>
    <row r="350" spans="2:12" ht="30" customHeight="1">
      <c r="B350" s="114" t="s">
        <v>2266</v>
      </c>
      <c r="C350" s="129" t="s">
        <v>1891</v>
      </c>
      <c r="D350" s="114">
        <v>3.04</v>
      </c>
      <c r="E350" s="129" t="s">
        <v>228</v>
      </c>
      <c r="F350" s="129" t="s">
        <v>515</v>
      </c>
      <c r="G350" s="130" t="s">
        <v>515</v>
      </c>
      <c r="H350" s="130" t="s">
        <v>2262</v>
      </c>
      <c r="I350" s="131">
        <v>60</v>
      </c>
      <c r="J350" s="131"/>
      <c r="K350" s="131"/>
      <c r="L350" s="114" t="s">
        <v>2190</v>
      </c>
    </row>
    <row r="351" spans="2:12" ht="30" customHeight="1">
      <c r="B351" s="114" t="s">
        <v>2266</v>
      </c>
      <c r="C351" s="129" t="s">
        <v>1891</v>
      </c>
      <c r="D351" s="114">
        <v>4.8099999999999996</v>
      </c>
      <c r="E351" s="129" t="s">
        <v>228</v>
      </c>
      <c r="F351" s="129" t="s">
        <v>515</v>
      </c>
      <c r="G351" s="130" t="s">
        <v>515</v>
      </c>
      <c r="H351" s="130" t="s">
        <v>2262</v>
      </c>
      <c r="I351" s="131">
        <v>60</v>
      </c>
      <c r="J351" s="131"/>
      <c r="K351" s="131"/>
      <c r="L351" s="114" t="s">
        <v>2191</v>
      </c>
    </row>
    <row r="352" spans="2:12" ht="30" customHeight="1">
      <c r="B352" s="114" t="s">
        <v>2267</v>
      </c>
      <c r="C352" s="129" t="s">
        <v>1891</v>
      </c>
      <c r="D352" s="114">
        <v>11.8</v>
      </c>
      <c r="E352" s="129" t="s">
        <v>228</v>
      </c>
      <c r="F352" s="129" t="s">
        <v>515</v>
      </c>
      <c r="G352" s="130" t="s">
        <v>515</v>
      </c>
      <c r="H352" s="130" t="s">
        <v>229</v>
      </c>
      <c r="I352" s="131">
        <v>60</v>
      </c>
      <c r="J352" s="131"/>
      <c r="K352" s="131"/>
      <c r="L352" s="114" t="s">
        <v>2192</v>
      </c>
    </row>
    <row r="353" spans="2:12" ht="30" customHeight="1">
      <c r="B353" s="114" t="s">
        <v>2256</v>
      </c>
      <c r="C353" s="129" t="s">
        <v>1891</v>
      </c>
      <c r="D353" s="114">
        <v>14.94</v>
      </c>
      <c r="E353" s="129" t="s">
        <v>228</v>
      </c>
      <c r="F353" s="129" t="s">
        <v>515</v>
      </c>
      <c r="G353" s="130" t="s">
        <v>515</v>
      </c>
      <c r="H353" s="130" t="s">
        <v>235</v>
      </c>
      <c r="I353" s="131">
        <v>60</v>
      </c>
      <c r="J353" s="131"/>
      <c r="K353" s="131"/>
      <c r="L353" s="114" t="s">
        <v>2193</v>
      </c>
    </row>
    <row r="354" spans="2:12" ht="30" customHeight="1">
      <c r="B354" s="114" t="s">
        <v>2275</v>
      </c>
      <c r="C354" s="129" t="s">
        <v>1891</v>
      </c>
      <c r="D354" s="114">
        <v>1.7</v>
      </c>
      <c r="E354" s="129" t="s">
        <v>228</v>
      </c>
      <c r="F354" s="129" t="s">
        <v>515</v>
      </c>
      <c r="G354" s="131" t="s">
        <v>515</v>
      </c>
      <c r="H354" s="130" t="s">
        <v>2270</v>
      </c>
      <c r="I354" s="131">
        <v>60</v>
      </c>
      <c r="J354" s="131"/>
      <c r="K354" s="131"/>
      <c r="L354" s="114" t="s">
        <v>2194</v>
      </c>
    </row>
    <row r="355" spans="2:12" ht="30" customHeight="1">
      <c r="B355" s="114" t="s">
        <v>2280</v>
      </c>
      <c r="C355" s="129" t="s">
        <v>1891</v>
      </c>
      <c r="D355" s="114">
        <v>151.46</v>
      </c>
      <c r="E355" s="129" t="s">
        <v>228</v>
      </c>
      <c r="F355" s="129" t="s">
        <v>515</v>
      </c>
      <c r="G355" s="130" t="s">
        <v>515</v>
      </c>
      <c r="H355" s="130" t="s">
        <v>229</v>
      </c>
      <c r="I355" s="131">
        <v>60</v>
      </c>
      <c r="J355" s="131"/>
      <c r="K355" s="131"/>
      <c r="L355" s="114" t="s">
        <v>2195</v>
      </c>
    </row>
    <row r="356" spans="2:12" ht="30" customHeight="1">
      <c r="B356" s="114" t="s">
        <v>2253</v>
      </c>
      <c r="C356" s="129" t="s">
        <v>1891</v>
      </c>
      <c r="D356" s="114">
        <v>8.56</v>
      </c>
      <c r="E356" s="129" t="s">
        <v>228</v>
      </c>
      <c r="F356" s="129" t="s">
        <v>515</v>
      </c>
      <c r="G356" s="130" t="s">
        <v>515</v>
      </c>
      <c r="H356" s="130" t="s">
        <v>229</v>
      </c>
      <c r="I356" s="131">
        <v>60</v>
      </c>
      <c r="J356" s="131"/>
      <c r="K356" s="131"/>
      <c r="L356" s="114" t="s">
        <v>2196</v>
      </c>
    </row>
    <row r="357" spans="2:12" ht="30" customHeight="1">
      <c r="B357" s="114" t="s">
        <v>2254</v>
      </c>
      <c r="C357" s="129" t="s">
        <v>1891</v>
      </c>
      <c r="D357" s="114">
        <v>1.78</v>
      </c>
      <c r="E357" s="129" t="s">
        <v>228</v>
      </c>
      <c r="F357" s="129" t="s">
        <v>515</v>
      </c>
      <c r="G357" s="130" t="s">
        <v>515</v>
      </c>
      <c r="H357" s="130" t="s">
        <v>2255</v>
      </c>
      <c r="I357" s="131">
        <v>60</v>
      </c>
      <c r="J357" s="131"/>
      <c r="K357" s="131"/>
      <c r="L357" s="114" t="s">
        <v>2197</v>
      </c>
    </row>
    <row r="358" spans="2:12" ht="30" customHeight="1">
      <c r="B358" s="114" t="s">
        <v>2264</v>
      </c>
      <c r="C358" s="129" t="s">
        <v>1891</v>
      </c>
      <c r="D358" s="114">
        <v>27.91</v>
      </c>
      <c r="E358" s="129" t="s">
        <v>228</v>
      </c>
      <c r="F358" s="129" t="s">
        <v>515</v>
      </c>
      <c r="G358" s="130" t="s">
        <v>515</v>
      </c>
      <c r="H358" s="130" t="s">
        <v>1686</v>
      </c>
      <c r="I358" s="131">
        <v>60</v>
      </c>
      <c r="J358" s="131"/>
      <c r="K358" s="131"/>
      <c r="L358" s="114" t="s">
        <v>2198</v>
      </c>
    </row>
    <row r="359" spans="2:12" ht="30" customHeight="1">
      <c r="B359" s="114" t="s">
        <v>2256</v>
      </c>
      <c r="C359" s="129" t="s">
        <v>1891</v>
      </c>
      <c r="D359" s="114">
        <v>21.6</v>
      </c>
      <c r="E359" s="129" t="s">
        <v>228</v>
      </c>
      <c r="F359" s="129" t="s">
        <v>515</v>
      </c>
      <c r="G359" s="130" t="s">
        <v>515</v>
      </c>
      <c r="H359" s="130" t="s">
        <v>235</v>
      </c>
      <c r="I359" s="131">
        <v>60</v>
      </c>
      <c r="J359" s="131"/>
      <c r="K359" s="131"/>
      <c r="L359" s="114" t="s">
        <v>2199</v>
      </c>
    </row>
    <row r="360" spans="2:12" ht="30" customHeight="1">
      <c r="B360" s="114" t="s">
        <v>2256</v>
      </c>
      <c r="C360" s="129" t="s">
        <v>1891</v>
      </c>
      <c r="D360" s="114">
        <v>6.14</v>
      </c>
      <c r="E360" s="129" t="s">
        <v>228</v>
      </c>
      <c r="F360" s="129" t="s">
        <v>515</v>
      </c>
      <c r="G360" s="130" t="s">
        <v>515</v>
      </c>
      <c r="H360" s="130" t="s">
        <v>235</v>
      </c>
      <c r="I360" s="131">
        <v>60</v>
      </c>
      <c r="J360" s="131"/>
      <c r="K360" s="131"/>
      <c r="L360" s="114" t="s">
        <v>2200</v>
      </c>
    </row>
    <row r="361" spans="2:12" ht="30" customHeight="1">
      <c r="B361" s="114" t="s">
        <v>2258</v>
      </c>
      <c r="C361" s="129" t="s">
        <v>1891</v>
      </c>
      <c r="D361" s="114">
        <v>2.72</v>
      </c>
      <c r="E361" s="129" t="s">
        <v>228</v>
      </c>
      <c r="F361" s="129" t="s">
        <v>515</v>
      </c>
      <c r="G361" s="130" t="s">
        <v>515</v>
      </c>
      <c r="H361" s="130" t="s">
        <v>1686</v>
      </c>
      <c r="I361" s="131">
        <v>60</v>
      </c>
      <c r="J361" s="131"/>
      <c r="K361" s="131"/>
      <c r="L361" s="114" t="s">
        <v>2201</v>
      </c>
    </row>
    <row r="362" spans="2:12" ht="30" customHeight="1">
      <c r="B362" s="114" t="s">
        <v>2283</v>
      </c>
      <c r="C362" s="129" t="s">
        <v>1891</v>
      </c>
      <c r="D362" s="114">
        <v>0.4</v>
      </c>
      <c r="E362" s="129" t="s">
        <v>228</v>
      </c>
      <c r="F362" s="129" t="s">
        <v>515</v>
      </c>
      <c r="G362" s="130" t="s">
        <v>515</v>
      </c>
      <c r="H362" s="131" t="s">
        <v>1686</v>
      </c>
      <c r="I362" s="131">
        <v>60</v>
      </c>
      <c r="J362" s="131"/>
      <c r="K362" s="131"/>
      <c r="L362" s="114" t="s">
        <v>2202</v>
      </c>
    </row>
    <row r="363" spans="2:12" ht="30" customHeight="1">
      <c r="B363" s="114" t="s">
        <v>2258</v>
      </c>
      <c r="C363" s="129" t="s">
        <v>1891</v>
      </c>
      <c r="D363" s="114">
        <v>12.61</v>
      </c>
      <c r="E363" s="129" t="s">
        <v>228</v>
      </c>
      <c r="F363" s="129" t="s">
        <v>515</v>
      </c>
      <c r="G363" s="130" t="s">
        <v>515</v>
      </c>
      <c r="H363" s="130" t="s">
        <v>1686</v>
      </c>
      <c r="I363" s="131">
        <v>60</v>
      </c>
      <c r="J363" s="131"/>
      <c r="K363" s="131"/>
      <c r="L363" s="114" t="s">
        <v>2203</v>
      </c>
    </row>
    <row r="364" spans="2:12" ht="30" customHeight="1">
      <c r="B364" s="114" t="s">
        <v>2254</v>
      </c>
      <c r="C364" s="129" t="s">
        <v>1891</v>
      </c>
      <c r="D364" s="114">
        <v>31.18</v>
      </c>
      <c r="E364" s="129" t="s">
        <v>228</v>
      </c>
      <c r="F364" s="129" t="s">
        <v>515</v>
      </c>
      <c r="G364" s="130" t="s">
        <v>515</v>
      </c>
      <c r="H364" s="130" t="s">
        <v>2255</v>
      </c>
      <c r="I364" s="131">
        <v>60</v>
      </c>
      <c r="J364" s="131"/>
      <c r="K364" s="131"/>
      <c r="L364" s="114" t="s">
        <v>2204</v>
      </c>
    </row>
    <row r="365" spans="2:12" ht="30" customHeight="1">
      <c r="B365" s="114" t="s">
        <v>2254</v>
      </c>
      <c r="C365" s="129" t="s">
        <v>1891</v>
      </c>
      <c r="D365" s="114">
        <v>12.08</v>
      </c>
      <c r="E365" s="129" t="s">
        <v>228</v>
      </c>
      <c r="F365" s="129" t="s">
        <v>515</v>
      </c>
      <c r="G365" s="130" t="s">
        <v>515</v>
      </c>
      <c r="H365" s="130" t="s">
        <v>2255</v>
      </c>
      <c r="I365" s="131">
        <v>60</v>
      </c>
      <c r="J365" s="131"/>
      <c r="K365" s="131"/>
      <c r="L365" s="114" t="s">
        <v>2205</v>
      </c>
    </row>
    <row r="366" spans="2:12" ht="30" customHeight="1">
      <c r="B366" s="114" t="s">
        <v>2258</v>
      </c>
      <c r="C366" s="129" t="s">
        <v>1891</v>
      </c>
      <c r="D366" s="114">
        <v>1.61</v>
      </c>
      <c r="E366" s="129" t="s">
        <v>228</v>
      </c>
      <c r="F366" s="129" t="s">
        <v>515</v>
      </c>
      <c r="G366" s="130" t="s">
        <v>515</v>
      </c>
      <c r="H366" s="130" t="s">
        <v>1686</v>
      </c>
      <c r="I366" s="131">
        <v>60</v>
      </c>
      <c r="J366" s="131"/>
      <c r="K366" s="131"/>
      <c r="L366" s="114" t="s">
        <v>2206</v>
      </c>
    </row>
    <row r="367" spans="2:12" ht="30" customHeight="1">
      <c r="B367" s="114" t="s">
        <v>2280</v>
      </c>
      <c r="C367" s="129" t="s">
        <v>1891</v>
      </c>
      <c r="D367" s="114">
        <v>12.95</v>
      </c>
      <c r="E367" s="129" t="s">
        <v>228</v>
      </c>
      <c r="F367" s="129" t="s">
        <v>515</v>
      </c>
      <c r="G367" s="130" t="s">
        <v>515</v>
      </c>
      <c r="H367" s="130" t="s">
        <v>229</v>
      </c>
      <c r="I367" s="131">
        <v>60</v>
      </c>
      <c r="J367" s="131"/>
      <c r="K367" s="131"/>
      <c r="L367" s="114" t="s">
        <v>2207</v>
      </c>
    </row>
    <row r="368" spans="2:12" ht="30" customHeight="1">
      <c r="B368" s="114" t="s">
        <v>2280</v>
      </c>
      <c r="C368" s="129" t="s">
        <v>1891</v>
      </c>
      <c r="D368" s="114">
        <v>88.08</v>
      </c>
      <c r="E368" s="129" t="s">
        <v>228</v>
      </c>
      <c r="F368" s="129" t="s">
        <v>515</v>
      </c>
      <c r="G368" s="130" t="s">
        <v>515</v>
      </c>
      <c r="H368" s="130" t="s">
        <v>229</v>
      </c>
      <c r="I368" s="131">
        <v>60</v>
      </c>
      <c r="J368" s="131"/>
      <c r="K368" s="131"/>
      <c r="L368" s="114" t="s">
        <v>2208</v>
      </c>
    </row>
    <row r="369" spans="2:12" ht="30" customHeight="1">
      <c r="B369" s="114" t="s">
        <v>2256</v>
      </c>
      <c r="C369" s="129" t="s">
        <v>1891</v>
      </c>
      <c r="D369" s="114">
        <v>15.54</v>
      </c>
      <c r="E369" s="129" t="s">
        <v>228</v>
      </c>
      <c r="F369" s="129" t="s">
        <v>515</v>
      </c>
      <c r="G369" s="130" t="s">
        <v>515</v>
      </c>
      <c r="H369" s="130" t="s">
        <v>235</v>
      </c>
      <c r="I369" s="131">
        <v>60</v>
      </c>
      <c r="J369" s="131"/>
      <c r="K369" s="131"/>
      <c r="L369" s="114" t="s">
        <v>2209</v>
      </c>
    </row>
    <row r="370" spans="2:12" ht="30" customHeight="1">
      <c r="B370" s="114" t="s">
        <v>2253</v>
      </c>
      <c r="C370" s="129" t="s">
        <v>1891</v>
      </c>
      <c r="D370" s="114">
        <v>12.94</v>
      </c>
      <c r="E370" s="129" t="s">
        <v>228</v>
      </c>
      <c r="F370" s="129" t="s">
        <v>515</v>
      </c>
      <c r="G370" s="130" t="s">
        <v>515</v>
      </c>
      <c r="H370" s="130" t="s">
        <v>229</v>
      </c>
      <c r="I370" s="131">
        <v>60</v>
      </c>
      <c r="J370" s="131"/>
      <c r="K370" s="131"/>
      <c r="L370" s="114" t="s">
        <v>2210</v>
      </c>
    </row>
    <row r="371" spans="2:12" ht="30" customHeight="1">
      <c r="B371" s="114" t="s">
        <v>2254</v>
      </c>
      <c r="C371" s="129" t="s">
        <v>1891</v>
      </c>
      <c r="D371" s="114">
        <v>5.25</v>
      </c>
      <c r="E371" s="129" t="s">
        <v>228</v>
      </c>
      <c r="F371" s="129" t="s">
        <v>515</v>
      </c>
      <c r="G371" s="130" t="s">
        <v>515</v>
      </c>
      <c r="H371" s="130" t="s">
        <v>2255</v>
      </c>
      <c r="I371" s="131">
        <v>60</v>
      </c>
      <c r="J371" s="131"/>
      <c r="K371" s="131"/>
      <c r="L371" s="114" t="s">
        <v>2211</v>
      </c>
    </row>
    <row r="372" spans="2:12" ht="30" customHeight="1">
      <c r="B372" s="114" t="s">
        <v>2258</v>
      </c>
      <c r="C372" s="129" t="s">
        <v>1891</v>
      </c>
      <c r="D372" s="114">
        <v>5.78</v>
      </c>
      <c r="E372" s="129" t="s">
        <v>228</v>
      </c>
      <c r="F372" s="129" t="s">
        <v>515</v>
      </c>
      <c r="G372" s="130" t="s">
        <v>515</v>
      </c>
      <c r="H372" s="130" t="s">
        <v>1686</v>
      </c>
      <c r="I372" s="131">
        <v>60</v>
      </c>
      <c r="J372" s="131"/>
      <c r="K372" s="131"/>
      <c r="L372" s="114" t="s">
        <v>2212</v>
      </c>
    </row>
    <row r="373" spans="2:12" ht="30" customHeight="1">
      <c r="B373" s="114" t="s">
        <v>2264</v>
      </c>
      <c r="C373" s="129" t="s">
        <v>1891</v>
      </c>
      <c r="D373" s="114">
        <v>17.78</v>
      </c>
      <c r="E373" s="129" t="s">
        <v>228</v>
      </c>
      <c r="F373" s="129" t="s">
        <v>515</v>
      </c>
      <c r="G373" s="130" t="s">
        <v>515</v>
      </c>
      <c r="H373" s="130" t="s">
        <v>1686</v>
      </c>
      <c r="I373" s="131">
        <v>60</v>
      </c>
      <c r="J373" s="131"/>
      <c r="K373" s="131"/>
      <c r="L373" s="114" t="s">
        <v>2213</v>
      </c>
    </row>
    <row r="374" spans="2:12" ht="30" customHeight="1">
      <c r="B374" s="114" t="s">
        <v>2267</v>
      </c>
      <c r="C374" s="129" t="s">
        <v>1891</v>
      </c>
      <c r="D374" s="114">
        <v>6</v>
      </c>
      <c r="E374" s="129" t="s">
        <v>228</v>
      </c>
      <c r="F374" s="129" t="s">
        <v>515</v>
      </c>
      <c r="G374" s="130" t="s">
        <v>515</v>
      </c>
      <c r="H374" s="130" t="s">
        <v>229</v>
      </c>
      <c r="I374" s="131">
        <v>60</v>
      </c>
      <c r="J374" s="131"/>
      <c r="K374" s="131"/>
      <c r="L374" s="114" t="s">
        <v>2214</v>
      </c>
    </row>
    <row r="375" spans="2:12" ht="30" customHeight="1">
      <c r="B375" s="114" t="s">
        <v>2256</v>
      </c>
      <c r="C375" s="129" t="s">
        <v>1891</v>
      </c>
      <c r="D375" s="114">
        <v>44.24</v>
      </c>
      <c r="E375" s="129" t="s">
        <v>228</v>
      </c>
      <c r="F375" s="129" t="s">
        <v>515</v>
      </c>
      <c r="G375" s="130" t="s">
        <v>515</v>
      </c>
      <c r="H375" s="130" t="s">
        <v>235</v>
      </c>
      <c r="I375" s="131">
        <v>60</v>
      </c>
      <c r="J375" s="131"/>
      <c r="K375" s="131"/>
      <c r="L375" s="114" t="s">
        <v>2215</v>
      </c>
    </row>
    <row r="376" spans="2:12" ht="30" customHeight="1">
      <c r="B376" s="114" t="s">
        <v>2256</v>
      </c>
      <c r="C376" s="129" t="s">
        <v>1891</v>
      </c>
      <c r="D376" s="114">
        <v>12.64</v>
      </c>
      <c r="E376" s="129" t="s">
        <v>228</v>
      </c>
      <c r="F376" s="129" t="s">
        <v>515</v>
      </c>
      <c r="G376" s="130" t="s">
        <v>515</v>
      </c>
      <c r="H376" s="130" t="s">
        <v>235</v>
      </c>
      <c r="I376" s="131">
        <v>60</v>
      </c>
      <c r="J376" s="131"/>
      <c r="K376" s="131"/>
      <c r="L376" s="114" t="s">
        <v>2216</v>
      </c>
    </row>
    <row r="377" spans="2:12" ht="30" customHeight="1">
      <c r="B377" s="114" t="s">
        <v>2258</v>
      </c>
      <c r="C377" s="129" t="s">
        <v>1891</v>
      </c>
      <c r="D377" s="114">
        <v>4.55</v>
      </c>
      <c r="E377" s="129" t="s">
        <v>228</v>
      </c>
      <c r="F377" s="129" t="s">
        <v>515</v>
      </c>
      <c r="G377" s="130" t="s">
        <v>515</v>
      </c>
      <c r="H377" s="130" t="s">
        <v>1686</v>
      </c>
      <c r="I377" s="131">
        <v>60</v>
      </c>
      <c r="J377" s="131"/>
      <c r="K377" s="131"/>
      <c r="L377" s="114" t="s">
        <v>2217</v>
      </c>
    </row>
    <row r="378" spans="2:12" ht="30" customHeight="1">
      <c r="B378" s="114" t="s">
        <v>2274</v>
      </c>
      <c r="C378" s="129" t="s">
        <v>1891</v>
      </c>
      <c r="D378" s="114">
        <v>33.44</v>
      </c>
      <c r="E378" s="129" t="s">
        <v>228</v>
      </c>
      <c r="F378" s="129" t="s">
        <v>515</v>
      </c>
      <c r="G378" s="130" t="s">
        <v>515</v>
      </c>
      <c r="H378" s="130" t="s">
        <v>2273</v>
      </c>
      <c r="I378" s="131">
        <v>60</v>
      </c>
      <c r="J378" s="131"/>
      <c r="K378" s="131"/>
      <c r="L378" s="114" t="s">
        <v>2218</v>
      </c>
    </row>
    <row r="379" spans="2:12" ht="30" customHeight="1">
      <c r="B379" s="114" t="s">
        <v>2258</v>
      </c>
      <c r="C379" s="129" t="s">
        <v>1891</v>
      </c>
      <c r="D379" s="114">
        <v>13.62</v>
      </c>
      <c r="E379" s="129" t="s">
        <v>228</v>
      </c>
      <c r="F379" s="129" t="s">
        <v>515</v>
      </c>
      <c r="G379" s="130" t="s">
        <v>515</v>
      </c>
      <c r="H379" s="130" t="s">
        <v>1686</v>
      </c>
      <c r="I379" s="131">
        <v>60</v>
      </c>
      <c r="J379" s="131"/>
      <c r="K379" s="131"/>
      <c r="L379" s="114" t="s">
        <v>2219</v>
      </c>
    </row>
    <row r="380" spans="2:12" ht="30" customHeight="1">
      <c r="B380" s="114" t="s">
        <v>2274</v>
      </c>
      <c r="C380" s="129" t="s">
        <v>1891</v>
      </c>
      <c r="D380" s="114">
        <v>7.88</v>
      </c>
      <c r="E380" s="129" t="s">
        <v>228</v>
      </c>
      <c r="F380" s="129" t="s">
        <v>515</v>
      </c>
      <c r="G380" s="130" t="s">
        <v>515</v>
      </c>
      <c r="H380" s="130" t="s">
        <v>2273</v>
      </c>
      <c r="I380" s="131">
        <v>60</v>
      </c>
      <c r="J380" s="131"/>
      <c r="K380" s="131"/>
      <c r="L380" s="114" t="s">
        <v>2220</v>
      </c>
    </row>
    <row r="381" spans="2:12" ht="30" customHeight="1">
      <c r="B381" s="114" t="s">
        <v>2274</v>
      </c>
      <c r="C381" s="129" t="s">
        <v>1891</v>
      </c>
      <c r="D381" s="114">
        <v>5.29</v>
      </c>
      <c r="E381" s="129" t="s">
        <v>228</v>
      </c>
      <c r="F381" s="129" t="s">
        <v>515</v>
      </c>
      <c r="G381" s="130" t="s">
        <v>515</v>
      </c>
      <c r="H381" s="130" t="s">
        <v>2273</v>
      </c>
      <c r="I381" s="131">
        <v>60</v>
      </c>
      <c r="J381" s="131"/>
      <c r="K381" s="131"/>
      <c r="L381" s="114" t="s">
        <v>2221</v>
      </c>
    </row>
    <row r="382" spans="2:12" ht="30" customHeight="1">
      <c r="B382" s="114" t="s">
        <v>2254</v>
      </c>
      <c r="C382" s="129" t="s">
        <v>1891</v>
      </c>
      <c r="D382" s="114">
        <v>15.36</v>
      </c>
      <c r="E382" s="129" t="s">
        <v>228</v>
      </c>
      <c r="F382" s="129" t="s">
        <v>515</v>
      </c>
      <c r="G382" s="130" t="s">
        <v>515</v>
      </c>
      <c r="H382" s="130" t="s">
        <v>2255</v>
      </c>
      <c r="I382" s="131">
        <v>60</v>
      </c>
      <c r="J382" s="131"/>
      <c r="K382" s="131"/>
      <c r="L382" s="114" t="s">
        <v>2222</v>
      </c>
    </row>
    <row r="383" spans="2:12" ht="30" customHeight="1">
      <c r="B383" s="114" t="s">
        <v>2263</v>
      </c>
      <c r="C383" s="129" t="s">
        <v>1891</v>
      </c>
      <c r="D383" s="114">
        <v>2.58</v>
      </c>
      <c r="E383" s="129" t="s">
        <v>228</v>
      </c>
      <c r="F383" s="129" t="s">
        <v>515</v>
      </c>
      <c r="G383" s="130" t="s">
        <v>515</v>
      </c>
      <c r="H383" s="131" t="s">
        <v>229</v>
      </c>
      <c r="I383" s="131">
        <v>60</v>
      </c>
      <c r="J383" s="131"/>
      <c r="K383" s="131"/>
      <c r="L383" s="114" t="s">
        <v>2223</v>
      </c>
    </row>
    <row r="384" spans="2:12" ht="30" customHeight="1">
      <c r="B384" s="114" t="s">
        <v>2258</v>
      </c>
      <c r="C384" s="129" t="s">
        <v>1891</v>
      </c>
      <c r="D384" s="114">
        <v>2.7</v>
      </c>
      <c r="E384" s="129" t="s">
        <v>228</v>
      </c>
      <c r="F384" s="129" t="s">
        <v>515</v>
      </c>
      <c r="G384" s="130" t="s">
        <v>515</v>
      </c>
      <c r="H384" s="130" t="s">
        <v>1686</v>
      </c>
      <c r="I384" s="131">
        <v>60</v>
      </c>
      <c r="J384" s="131"/>
      <c r="K384" s="131"/>
      <c r="L384" s="114" t="s">
        <v>2224</v>
      </c>
    </row>
    <row r="385" spans="2:12" ht="30" customHeight="1">
      <c r="B385" s="114" t="s">
        <v>2256</v>
      </c>
      <c r="C385" s="129" t="s">
        <v>1891</v>
      </c>
      <c r="D385" s="114">
        <v>5.96</v>
      </c>
      <c r="E385" s="129" t="s">
        <v>228</v>
      </c>
      <c r="F385" s="129" t="s">
        <v>515</v>
      </c>
      <c r="G385" s="130" t="s">
        <v>515</v>
      </c>
      <c r="H385" s="130" t="s">
        <v>235</v>
      </c>
      <c r="I385" s="131">
        <v>60</v>
      </c>
      <c r="J385" s="131"/>
      <c r="K385" s="131"/>
      <c r="L385" s="114" t="s">
        <v>2225</v>
      </c>
    </row>
    <row r="386" spans="2:12" ht="30" customHeight="1">
      <c r="B386" s="114" t="s">
        <v>2284</v>
      </c>
      <c r="C386" s="129" t="s">
        <v>1891</v>
      </c>
      <c r="D386" s="114">
        <v>7.02</v>
      </c>
      <c r="E386" s="129" t="s">
        <v>228</v>
      </c>
      <c r="F386" s="129" t="s">
        <v>515</v>
      </c>
      <c r="G386" s="130" t="s">
        <v>515</v>
      </c>
      <c r="H386" s="130" t="s">
        <v>249</v>
      </c>
      <c r="I386" s="131">
        <v>60</v>
      </c>
      <c r="J386" s="131"/>
      <c r="K386" s="131"/>
      <c r="L386" s="114" t="s">
        <v>2226</v>
      </c>
    </row>
    <row r="387" spans="2:12" ht="30" customHeight="1">
      <c r="B387" s="114" t="s">
        <v>2253</v>
      </c>
      <c r="C387" s="129" t="s">
        <v>1891</v>
      </c>
      <c r="D387" s="114">
        <v>12.35</v>
      </c>
      <c r="E387" s="129" t="s">
        <v>228</v>
      </c>
      <c r="F387" s="129" t="s">
        <v>515</v>
      </c>
      <c r="G387" s="130" t="s">
        <v>515</v>
      </c>
      <c r="H387" s="130" t="s">
        <v>229</v>
      </c>
      <c r="I387" s="131">
        <v>60</v>
      </c>
      <c r="J387" s="131"/>
      <c r="K387" s="131"/>
      <c r="L387" s="114" t="s">
        <v>2227</v>
      </c>
    </row>
    <row r="388" spans="2:12" ht="30" customHeight="1">
      <c r="B388" s="114" t="s">
        <v>2280</v>
      </c>
      <c r="C388" s="129" t="s">
        <v>1891</v>
      </c>
      <c r="D388" s="114">
        <v>50.95</v>
      </c>
      <c r="E388" s="129" t="s">
        <v>228</v>
      </c>
      <c r="F388" s="129" t="s">
        <v>515</v>
      </c>
      <c r="G388" s="130" t="s">
        <v>515</v>
      </c>
      <c r="H388" s="130" t="s">
        <v>229</v>
      </c>
      <c r="I388" s="131">
        <v>60</v>
      </c>
      <c r="J388" s="131"/>
      <c r="K388" s="131"/>
      <c r="L388" s="114" t="s">
        <v>2228</v>
      </c>
    </row>
    <row r="389" spans="2:12" ht="30" customHeight="1">
      <c r="B389" s="114" t="s">
        <v>2267</v>
      </c>
      <c r="C389" s="129" t="s">
        <v>1891</v>
      </c>
      <c r="D389" s="114">
        <v>8.0500000000000007</v>
      </c>
      <c r="E389" s="129" t="s">
        <v>228</v>
      </c>
      <c r="F389" s="129" t="s">
        <v>515</v>
      </c>
      <c r="G389" s="130" t="s">
        <v>515</v>
      </c>
      <c r="H389" s="130" t="s">
        <v>229</v>
      </c>
      <c r="I389" s="131">
        <v>60</v>
      </c>
      <c r="J389" s="131"/>
      <c r="K389" s="131"/>
      <c r="L389" s="114" t="s">
        <v>2229</v>
      </c>
    </row>
    <row r="390" spans="2:12" ht="30" customHeight="1">
      <c r="B390" s="114" t="s">
        <v>2261</v>
      </c>
      <c r="C390" s="129" t="s">
        <v>1891</v>
      </c>
      <c r="D390" s="114">
        <v>102.8</v>
      </c>
      <c r="E390" s="129" t="s">
        <v>228</v>
      </c>
      <c r="F390" s="129" t="s">
        <v>515</v>
      </c>
      <c r="G390" s="130" t="s">
        <v>515</v>
      </c>
      <c r="H390" s="130" t="s">
        <v>2262</v>
      </c>
      <c r="I390" s="131">
        <v>60</v>
      </c>
      <c r="J390" s="131"/>
      <c r="K390" s="131"/>
      <c r="L390" s="114" t="s">
        <v>2230</v>
      </c>
    </row>
    <row r="391" spans="2:12" ht="30" customHeight="1">
      <c r="B391" s="114" t="s">
        <v>2256</v>
      </c>
      <c r="C391" s="129" t="s">
        <v>1891</v>
      </c>
      <c r="D391" s="114">
        <v>29.92</v>
      </c>
      <c r="E391" s="129" t="s">
        <v>228</v>
      </c>
      <c r="F391" s="129" t="s">
        <v>515</v>
      </c>
      <c r="G391" s="130" t="s">
        <v>515</v>
      </c>
      <c r="H391" s="130" t="s">
        <v>235</v>
      </c>
      <c r="I391" s="131">
        <v>60</v>
      </c>
      <c r="J391" s="131"/>
      <c r="K391" s="131"/>
      <c r="L391" s="114" t="s">
        <v>2231</v>
      </c>
    </row>
    <row r="392" spans="2:12" ht="30" customHeight="1">
      <c r="B392" s="114" t="s">
        <v>2280</v>
      </c>
      <c r="C392" s="129" t="s">
        <v>1891</v>
      </c>
      <c r="D392" s="114">
        <v>160.33000000000001</v>
      </c>
      <c r="E392" s="129" t="s">
        <v>228</v>
      </c>
      <c r="F392" s="129" t="s">
        <v>515</v>
      </c>
      <c r="G392" s="130" t="s">
        <v>515</v>
      </c>
      <c r="H392" s="130" t="s">
        <v>229</v>
      </c>
      <c r="I392" s="131">
        <v>60</v>
      </c>
      <c r="J392" s="131"/>
      <c r="K392" s="131"/>
      <c r="L392" s="114" t="s">
        <v>2232</v>
      </c>
    </row>
    <row r="393" spans="2:12" ht="30" customHeight="1">
      <c r="B393" s="114" t="s">
        <v>2258</v>
      </c>
      <c r="C393" s="129" t="s">
        <v>1891</v>
      </c>
      <c r="D393" s="114">
        <v>16.899999999999999</v>
      </c>
      <c r="E393" s="129" t="s">
        <v>228</v>
      </c>
      <c r="F393" s="129" t="s">
        <v>515</v>
      </c>
      <c r="G393" s="130" t="s">
        <v>515</v>
      </c>
      <c r="H393" s="130" t="s">
        <v>1686</v>
      </c>
      <c r="I393" s="131">
        <v>60</v>
      </c>
      <c r="J393" s="131"/>
      <c r="K393" s="131"/>
      <c r="L393" s="114" t="s">
        <v>2233</v>
      </c>
    </row>
    <row r="394" spans="2:12" ht="30" customHeight="1">
      <c r="B394" s="114" t="s">
        <v>2280</v>
      </c>
      <c r="C394" s="129" t="s">
        <v>1891</v>
      </c>
      <c r="D394" s="114">
        <v>427.3</v>
      </c>
      <c r="E394" s="129" t="s">
        <v>228</v>
      </c>
      <c r="F394" s="129" t="s">
        <v>515</v>
      </c>
      <c r="G394" s="130" t="s">
        <v>515</v>
      </c>
      <c r="H394" s="130" t="s">
        <v>229</v>
      </c>
      <c r="I394" s="131">
        <v>60</v>
      </c>
      <c r="J394" s="131"/>
      <c r="K394" s="131"/>
      <c r="L394" s="114" t="s">
        <v>2234</v>
      </c>
    </row>
    <row r="395" spans="2:12" ht="30" customHeight="1">
      <c r="B395" s="114" t="s">
        <v>2280</v>
      </c>
      <c r="C395" s="129" t="s">
        <v>1891</v>
      </c>
      <c r="D395" s="114">
        <v>320.08</v>
      </c>
      <c r="E395" s="129" t="s">
        <v>228</v>
      </c>
      <c r="F395" s="129" t="s">
        <v>515</v>
      </c>
      <c r="G395" s="130" t="s">
        <v>515</v>
      </c>
      <c r="H395" s="130" t="s">
        <v>229</v>
      </c>
      <c r="I395" s="131">
        <v>60</v>
      </c>
      <c r="J395" s="131"/>
      <c r="K395" s="131"/>
      <c r="L395" s="114" t="s">
        <v>2235</v>
      </c>
    </row>
    <row r="396" spans="2:12" ht="30" customHeight="1">
      <c r="B396" s="114" t="s">
        <v>2275</v>
      </c>
      <c r="C396" s="129" t="s">
        <v>1891</v>
      </c>
      <c r="D396" s="114">
        <v>0.53</v>
      </c>
      <c r="E396" s="129" t="s">
        <v>228</v>
      </c>
      <c r="F396" s="129" t="s">
        <v>515</v>
      </c>
      <c r="G396" s="131" t="s">
        <v>515</v>
      </c>
      <c r="H396" s="130" t="s">
        <v>2270</v>
      </c>
      <c r="I396" s="131">
        <v>60</v>
      </c>
      <c r="J396" s="131"/>
      <c r="K396" s="131"/>
      <c r="L396" s="114" t="s">
        <v>2236</v>
      </c>
    </row>
    <row r="397" spans="2:12" ht="30" customHeight="1">
      <c r="B397" s="114" t="s">
        <v>2256</v>
      </c>
      <c r="C397" s="129" t="s">
        <v>1891</v>
      </c>
      <c r="D397" s="114">
        <v>7.2</v>
      </c>
      <c r="E397" s="129" t="s">
        <v>228</v>
      </c>
      <c r="F397" s="129" t="s">
        <v>515</v>
      </c>
      <c r="G397" s="130" t="s">
        <v>515</v>
      </c>
      <c r="H397" s="130" t="s">
        <v>235</v>
      </c>
      <c r="I397" s="131">
        <v>60</v>
      </c>
      <c r="J397" s="131"/>
      <c r="K397" s="131"/>
      <c r="L397" s="114" t="s">
        <v>2237</v>
      </c>
    </row>
    <row r="398" spans="2:12" ht="30" customHeight="1">
      <c r="B398" s="114" t="s">
        <v>2266</v>
      </c>
      <c r="C398" s="129" t="s">
        <v>1891</v>
      </c>
      <c r="D398" s="114">
        <v>4.9800000000000004</v>
      </c>
      <c r="E398" s="129" t="s">
        <v>228</v>
      </c>
      <c r="F398" s="129" t="s">
        <v>515</v>
      </c>
      <c r="G398" s="130" t="s">
        <v>515</v>
      </c>
      <c r="H398" s="130" t="s">
        <v>2262</v>
      </c>
      <c r="I398" s="131">
        <v>60</v>
      </c>
      <c r="J398" s="131"/>
      <c r="K398" s="131"/>
      <c r="L398" s="114" t="s">
        <v>2238</v>
      </c>
    </row>
    <row r="399" spans="2:12" ht="30" customHeight="1">
      <c r="B399" s="114" t="s">
        <v>2266</v>
      </c>
      <c r="C399" s="129" t="s">
        <v>1891</v>
      </c>
      <c r="D399" s="114">
        <v>3.66</v>
      </c>
      <c r="E399" s="129" t="s">
        <v>228</v>
      </c>
      <c r="F399" s="129" t="s">
        <v>515</v>
      </c>
      <c r="G399" s="130" t="s">
        <v>515</v>
      </c>
      <c r="H399" s="130" t="s">
        <v>2262</v>
      </c>
      <c r="I399" s="131">
        <v>60</v>
      </c>
      <c r="J399" s="131"/>
      <c r="K399" s="131"/>
      <c r="L399" s="114" t="s">
        <v>2239</v>
      </c>
    </row>
    <row r="400" spans="2:12" ht="30" customHeight="1">
      <c r="B400" s="114" t="s">
        <v>2266</v>
      </c>
      <c r="C400" s="129" t="s">
        <v>1891</v>
      </c>
      <c r="D400" s="114">
        <v>11.46</v>
      </c>
      <c r="E400" s="129" t="s">
        <v>228</v>
      </c>
      <c r="F400" s="129" t="s">
        <v>515</v>
      </c>
      <c r="G400" s="130" t="s">
        <v>515</v>
      </c>
      <c r="H400" s="130" t="s">
        <v>2262</v>
      </c>
      <c r="I400" s="131">
        <v>60</v>
      </c>
      <c r="J400" s="131"/>
      <c r="K400" s="131"/>
      <c r="L400" s="114" t="s">
        <v>2240</v>
      </c>
    </row>
    <row r="401" spans="2:12" ht="30" customHeight="1">
      <c r="B401" s="114" t="s">
        <v>2253</v>
      </c>
      <c r="C401" s="129" t="s">
        <v>1891</v>
      </c>
      <c r="D401" s="114">
        <v>212.32</v>
      </c>
      <c r="E401" s="129" t="s">
        <v>228</v>
      </c>
      <c r="F401" s="129" t="s">
        <v>515</v>
      </c>
      <c r="G401" s="130" t="s">
        <v>515</v>
      </c>
      <c r="H401" s="130" t="s">
        <v>229</v>
      </c>
      <c r="I401" s="131">
        <v>60</v>
      </c>
      <c r="J401" s="131"/>
      <c r="K401" s="131"/>
      <c r="L401" s="114" t="s">
        <v>2241</v>
      </c>
    </row>
    <row r="402" spans="2:12" ht="30" customHeight="1">
      <c r="B402" s="114" t="s">
        <v>2280</v>
      </c>
      <c r="C402" s="129" t="s">
        <v>1891</v>
      </c>
      <c r="D402" s="114">
        <v>54.05</v>
      </c>
      <c r="E402" s="129" t="s">
        <v>228</v>
      </c>
      <c r="F402" s="129" t="s">
        <v>515</v>
      </c>
      <c r="G402" s="130" t="s">
        <v>515</v>
      </c>
      <c r="H402" s="130" t="s">
        <v>229</v>
      </c>
      <c r="I402" s="131">
        <v>60</v>
      </c>
      <c r="J402" s="131"/>
      <c r="K402" s="131"/>
      <c r="L402" s="114" t="s">
        <v>2242</v>
      </c>
    </row>
    <row r="403" spans="2:12" ht="30" customHeight="1">
      <c r="B403" s="114" t="s">
        <v>2266</v>
      </c>
      <c r="C403" s="129" t="s">
        <v>1891</v>
      </c>
      <c r="D403" s="114">
        <v>14.36</v>
      </c>
      <c r="E403" s="129" t="s">
        <v>228</v>
      </c>
      <c r="F403" s="129" t="s">
        <v>515</v>
      </c>
      <c r="G403" s="130" t="s">
        <v>515</v>
      </c>
      <c r="H403" s="130" t="s">
        <v>2262</v>
      </c>
      <c r="I403" s="131">
        <v>60</v>
      </c>
      <c r="J403" s="131"/>
      <c r="K403" s="131"/>
      <c r="L403" s="114" t="s">
        <v>2243</v>
      </c>
    </row>
    <row r="404" spans="2:12" ht="30" customHeight="1">
      <c r="B404" s="114" t="s">
        <v>2266</v>
      </c>
      <c r="C404" s="129" t="s">
        <v>1891</v>
      </c>
      <c r="D404" s="114">
        <v>11.25</v>
      </c>
      <c r="E404" s="129" t="s">
        <v>228</v>
      </c>
      <c r="F404" s="129" t="s">
        <v>515</v>
      </c>
      <c r="G404" s="130" t="s">
        <v>515</v>
      </c>
      <c r="H404" s="130" t="s">
        <v>2262</v>
      </c>
      <c r="I404" s="131">
        <v>60</v>
      </c>
      <c r="J404" s="131"/>
      <c r="K404" s="131"/>
      <c r="L404" s="114" t="s">
        <v>2244</v>
      </c>
    </row>
    <row r="405" spans="2:12" ht="30" customHeight="1">
      <c r="B405" s="114" t="s">
        <v>2272</v>
      </c>
      <c r="C405" s="129" t="s">
        <v>1891</v>
      </c>
      <c r="D405" s="114">
        <v>5.86</v>
      </c>
      <c r="E405" s="129" t="s">
        <v>228</v>
      </c>
      <c r="F405" s="129" t="s">
        <v>515</v>
      </c>
      <c r="G405" s="130" t="s">
        <v>515</v>
      </c>
      <c r="H405" s="130" t="s">
        <v>2273</v>
      </c>
      <c r="I405" s="131">
        <v>60</v>
      </c>
      <c r="J405" s="131"/>
      <c r="K405" s="131"/>
      <c r="L405" s="114" t="s">
        <v>2245</v>
      </c>
    </row>
    <row r="406" spans="2:12" ht="30" customHeight="1">
      <c r="B406" s="114" t="s">
        <v>2284</v>
      </c>
      <c r="C406" s="129" t="s">
        <v>1891</v>
      </c>
      <c r="D406" s="114">
        <v>7.2</v>
      </c>
      <c r="E406" s="129" t="s">
        <v>228</v>
      </c>
      <c r="F406" s="129" t="s">
        <v>515</v>
      </c>
      <c r="G406" s="130" t="s">
        <v>515</v>
      </c>
      <c r="H406" s="130" t="s">
        <v>249</v>
      </c>
      <c r="I406" s="131">
        <v>60</v>
      </c>
      <c r="J406" s="131"/>
      <c r="K406" s="131"/>
      <c r="L406" s="114" t="s">
        <v>2246</v>
      </c>
    </row>
    <row r="407" spans="2:12" ht="30" customHeight="1">
      <c r="B407" s="114" t="s">
        <v>2275</v>
      </c>
      <c r="C407" s="129" t="s">
        <v>1891</v>
      </c>
      <c r="D407" s="114">
        <v>1.38</v>
      </c>
      <c r="E407" s="129" t="s">
        <v>228</v>
      </c>
      <c r="F407" s="129" t="s">
        <v>515</v>
      </c>
      <c r="G407" s="131" t="s">
        <v>515</v>
      </c>
      <c r="H407" s="130" t="s">
        <v>2270</v>
      </c>
      <c r="I407" s="131">
        <v>60</v>
      </c>
      <c r="J407" s="131"/>
      <c r="K407" s="131"/>
      <c r="L407" s="114" t="s">
        <v>2247</v>
      </c>
    </row>
    <row r="408" spans="2:12" ht="30" customHeight="1">
      <c r="B408" s="114" t="s">
        <v>2258</v>
      </c>
      <c r="C408" s="129" t="s">
        <v>1891</v>
      </c>
      <c r="D408" s="114">
        <v>3.76</v>
      </c>
      <c r="E408" s="129" t="s">
        <v>228</v>
      </c>
      <c r="F408" s="129" t="s">
        <v>515</v>
      </c>
      <c r="G408" s="130" t="s">
        <v>515</v>
      </c>
      <c r="H408" s="130" t="s">
        <v>1686</v>
      </c>
      <c r="I408" s="131">
        <v>60</v>
      </c>
      <c r="J408" s="131"/>
      <c r="K408" s="131"/>
      <c r="L408" s="114" t="s">
        <v>2248</v>
      </c>
    </row>
    <row r="409" spans="2:12" ht="30" customHeight="1">
      <c r="B409" s="114" t="s">
        <v>2284</v>
      </c>
      <c r="C409" s="129" t="s">
        <v>1891</v>
      </c>
      <c r="D409" s="114">
        <v>9.48</v>
      </c>
      <c r="E409" s="129" t="s">
        <v>228</v>
      </c>
      <c r="F409" s="129" t="s">
        <v>515</v>
      </c>
      <c r="G409" s="131" t="s">
        <v>515</v>
      </c>
      <c r="H409" s="130" t="s">
        <v>249</v>
      </c>
      <c r="I409" s="131">
        <v>60</v>
      </c>
      <c r="J409" s="131"/>
      <c r="K409" s="131"/>
      <c r="L409" s="114" t="s">
        <v>2249</v>
      </c>
    </row>
    <row r="410" spans="2:12" ht="30" customHeight="1">
      <c r="B410" s="114" t="s">
        <v>2256</v>
      </c>
      <c r="C410" s="129" t="s">
        <v>1891</v>
      </c>
      <c r="D410" s="114">
        <v>38.72</v>
      </c>
      <c r="E410" s="129" t="s">
        <v>228</v>
      </c>
      <c r="F410" s="129" t="s">
        <v>515</v>
      </c>
      <c r="G410" s="130" t="s">
        <v>515</v>
      </c>
      <c r="H410" s="130" t="s">
        <v>235</v>
      </c>
      <c r="I410" s="131">
        <v>60</v>
      </c>
      <c r="J410" s="131"/>
      <c r="K410" s="131"/>
      <c r="L410" s="114" t="s">
        <v>2250</v>
      </c>
    </row>
    <row r="411" spans="2:12" ht="30" customHeight="1">
      <c r="B411" s="114" t="s">
        <v>2267</v>
      </c>
      <c r="C411" s="129" t="s">
        <v>1891</v>
      </c>
      <c r="D411" s="114">
        <v>10.119999999999999</v>
      </c>
      <c r="E411" s="129" t="s">
        <v>228</v>
      </c>
      <c r="F411" s="129" t="s">
        <v>515</v>
      </c>
      <c r="G411" s="130" t="s">
        <v>515</v>
      </c>
      <c r="H411" s="130" t="s">
        <v>229</v>
      </c>
      <c r="I411" s="131">
        <v>60</v>
      </c>
      <c r="J411" s="131"/>
      <c r="K411" s="131"/>
      <c r="L411" s="114" t="s">
        <v>2285</v>
      </c>
    </row>
    <row r="412" spans="2:12" ht="30" customHeight="1">
      <c r="B412" s="114" t="s">
        <v>2280</v>
      </c>
      <c r="C412" s="129" t="s">
        <v>1891</v>
      </c>
      <c r="D412" s="114">
        <v>549.87</v>
      </c>
      <c r="E412" s="129" t="s">
        <v>228</v>
      </c>
      <c r="F412" s="129" t="s">
        <v>515</v>
      </c>
      <c r="G412" s="130" t="s">
        <v>515</v>
      </c>
      <c r="H412" s="130" t="s">
        <v>229</v>
      </c>
      <c r="I412" s="131">
        <v>60</v>
      </c>
      <c r="J412" s="131"/>
      <c r="K412" s="131"/>
      <c r="L412" s="114" t="s">
        <v>2286</v>
      </c>
    </row>
    <row r="413" spans="2:12" ht="30" customHeight="1">
      <c r="B413" s="114" t="s">
        <v>2275</v>
      </c>
      <c r="C413" s="129" t="s">
        <v>1891</v>
      </c>
      <c r="D413" s="114">
        <v>1.74</v>
      </c>
      <c r="E413" s="129" t="s">
        <v>228</v>
      </c>
      <c r="F413" s="129" t="s">
        <v>515</v>
      </c>
      <c r="G413" s="131" t="s">
        <v>515</v>
      </c>
      <c r="H413" s="130" t="s">
        <v>2270</v>
      </c>
      <c r="I413" s="131">
        <v>60</v>
      </c>
      <c r="J413" s="131"/>
      <c r="K413" s="131"/>
      <c r="L413" s="114" t="s">
        <v>2287</v>
      </c>
    </row>
    <row r="414" spans="2:12" ht="30" customHeight="1">
      <c r="B414" s="114" t="s">
        <v>2275</v>
      </c>
      <c r="C414" s="129" t="s">
        <v>1891</v>
      </c>
      <c r="D414" s="114">
        <v>1.51</v>
      </c>
      <c r="E414" s="129" t="s">
        <v>228</v>
      </c>
      <c r="F414" s="129" t="s">
        <v>515</v>
      </c>
      <c r="G414" s="131" t="s">
        <v>515</v>
      </c>
      <c r="H414" s="130" t="s">
        <v>2270</v>
      </c>
      <c r="I414" s="131">
        <v>60</v>
      </c>
      <c r="J414" s="131"/>
      <c r="K414" s="131"/>
      <c r="L414" s="114" t="s">
        <v>2288</v>
      </c>
    </row>
    <row r="415" spans="2:12" ht="30" customHeight="1">
      <c r="B415" s="114" t="s">
        <v>2258</v>
      </c>
      <c r="C415" s="129" t="s">
        <v>1891</v>
      </c>
      <c r="D415" s="114">
        <v>6.11</v>
      </c>
      <c r="E415" s="129" t="s">
        <v>228</v>
      </c>
      <c r="F415" s="129" t="s">
        <v>515</v>
      </c>
      <c r="G415" s="130" t="s">
        <v>515</v>
      </c>
      <c r="H415" s="130" t="s">
        <v>1686</v>
      </c>
      <c r="I415" s="131">
        <v>60</v>
      </c>
      <c r="J415" s="131"/>
      <c r="K415" s="131"/>
      <c r="L415" s="114" t="s">
        <v>2289</v>
      </c>
    </row>
    <row r="416" spans="2:12" ht="30" customHeight="1">
      <c r="B416" s="114" t="s">
        <v>2279</v>
      </c>
      <c r="C416" s="129" t="s">
        <v>1891</v>
      </c>
      <c r="D416" s="114">
        <v>2.0099999999999998</v>
      </c>
      <c r="E416" s="129" t="s">
        <v>228</v>
      </c>
      <c r="F416" s="129" t="s">
        <v>515</v>
      </c>
      <c r="G416" s="130" t="s">
        <v>515</v>
      </c>
      <c r="H416" s="130" t="s">
        <v>1686</v>
      </c>
      <c r="I416" s="131">
        <v>60</v>
      </c>
      <c r="J416" s="131"/>
      <c r="K416" s="131"/>
      <c r="L416" s="114" t="s">
        <v>2290</v>
      </c>
    </row>
    <row r="417" spans="2:12" ht="30" customHeight="1">
      <c r="B417" s="114" t="s">
        <v>2274</v>
      </c>
      <c r="C417" s="129" t="s">
        <v>1891</v>
      </c>
      <c r="D417" s="114">
        <v>3.94</v>
      </c>
      <c r="E417" s="129" t="s">
        <v>228</v>
      </c>
      <c r="F417" s="129" t="s">
        <v>515</v>
      </c>
      <c r="G417" s="130" t="s">
        <v>515</v>
      </c>
      <c r="H417" s="130" t="s">
        <v>2273</v>
      </c>
      <c r="I417" s="131">
        <v>60</v>
      </c>
      <c r="J417" s="131"/>
      <c r="K417" s="131"/>
      <c r="L417" s="114" t="s">
        <v>2291</v>
      </c>
    </row>
    <row r="418" spans="2:12" ht="30" customHeight="1">
      <c r="B418" s="114" t="s">
        <v>2264</v>
      </c>
      <c r="C418" s="129" t="s">
        <v>1891</v>
      </c>
      <c r="D418" s="114">
        <v>2.2000000000000002</v>
      </c>
      <c r="E418" s="129" t="s">
        <v>228</v>
      </c>
      <c r="F418" s="129" t="s">
        <v>515</v>
      </c>
      <c r="G418" s="130" t="s">
        <v>515</v>
      </c>
      <c r="H418" s="130" t="s">
        <v>1686</v>
      </c>
      <c r="I418" s="131">
        <v>60</v>
      </c>
      <c r="J418" s="131"/>
      <c r="K418" s="131"/>
      <c r="L418" s="114" t="s">
        <v>2292</v>
      </c>
    </row>
    <row r="419" spans="2:12" ht="30" customHeight="1">
      <c r="B419" s="114" t="s">
        <v>2254</v>
      </c>
      <c r="C419" s="129" t="s">
        <v>1891</v>
      </c>
      <c r="D419" s="114">
        <v>12.08</v>
      </c>
      <c r="E419" s="129" t="s">
        <v>228</v>
      </c>
      <c r="F419" s="129" t="s">
        <v>515</v>
      </c>
      <c r="G419" s="130" t="s">
        <v>515</v>
      </c>
      <c r="H419" s="130" t="s">
        <v>2255</v>
      </c>
      <c r="I419" s="131">
        <v>60</v>
      </c>
      <c r="J419" s="131"/>
      <c r="K419" s="131"/>
      <c r="L419" s="114" t="s">
        <v>2293</v>
      </c>
    </row>
    <row r="420" spans="2:12" ht="30" customHeight="1">
      <c r="B420" s="114" t="s">
        <v>2280</v>
      </c>
      <c r="C420" s="129" t="s">
        <v>1891</v>
      </c>
      <c r="D420" s="114">
        <v>134.85</v>
      </c>
      <c r="E420" s="129" t="s">
        <v>228</v>
      </c>
      <c r="F420" s="129" t="s">
        <v>515</v>
      </c>
      <c r="G420" s="130" t="s">
        <v>515</v>
      </c>
      <c r="H420" s="130" t="s">
        <v>229</v>
      </c>
      <c r="I420" s="131">
        <v>60</v>
      </c>
      <c r="J420" s="131"/>
      <c r="K420" s="131"/>
      <c r="L420" s="114" t="s">
        <v>2294</v>
      </c>
    </row>
    <row r="421" spans="2:12" ht="30" customHeight="1">
      <c r="B421" s="114" t="s">
        <v>2256</v>
      </c>
      <c r="C421" s="129" t="s">
        <v>1891</v>
      </c>
      <c r="D421" s="114">
        <v>7.57</v>
      </c>
      <c r="E421" s="129" t="s">
        <v>228</v>
      </c>
      <c r="F421" s="129" t="s">
        <v>515</v>
      </c>
      <c r="G421" s="130" t="s">
        <v>515</v>
      </c>
      <c r="H421" s="130" t="s">
        <v>235</v>
      </c>
      <c r="I421" s="131">
        <v>60</v>
      </c>
      <c r="J421" s="131"/>
      <c r="K421" s="131"/>
      <c r="L421" s="114" t="s">
        <v>2295</v>
      </c>
    </row>
    <row r="422" spans="2:12" ht="30" customHeight="1">
      <c r="B422" s="114" t="s">
        <v>2282</v>
      </c>
      <c r="C422" s="129" t="s">
        <v>1891</v>
      </c>
      <c r="D422" s="114">
        <v>1.2</v>
      </c>
      <c r="E422" s="129" t="s">
        <v>228</v>
      </c>
      <c r="F422" s="129" t="s">
        <v>515</v>
      </c>
      <c r="G422" s="130" t="s">
        <v>515</v>
      </c>
      <c r="H422" s="130" t="s">
        <v>1707</v>
      </c>
      <c r="I422" s="131">
        <v>60</v>
      </c>
      <c r="J422" s="131"/>
      <c r="K422" s="131"/>
      <c r="L422" s="114" t="s">
        <v>2296</v>
      </c>
    </row>
    <row r="423" spans="2:12" ht="30" customHeight="1">
      <c r="B423" s="114" t="s">
        <v>2254</v>
      </c>
      <c r="C423" s="129" t="s">
        <v>1891</v>
      </c>
      <c r="D423" s="114">
        <v>13.27</v>
      </c>
      <c r="E423" s="129" t="s">
        <v>228</v>
      </c>
      <c r="F423" s="129" t="s">
        <v>515</v>
      </c>
      <c r="G423" s="130" t="s">
        <v>515</v>
      </c>
      <c r="H423" s="130" t="s">
        <v>2255</v>
      </c>
      <c r="I423" s="131">
        <v>60</v>
      </c>
      <c r="J423" s="131"/>
      <c r="K423" s="131"/>
      <c r="L423" s="114" t="s">
        <v>2297</v>
      </c>
    </row>
    <row r="424" spans="2:12" ht="30" customHeight="1">
      <c r="B424" s="114" t="s">
        <v>2267</v>
      </c>
      <c r="C424" s="129" t="s">
        <v>1891</v>
      </c>
      <c r="D424" s="114">
        <v>2.5099999999999998</v>
      </c>
      <c r="E424" s="129" t="s">
        <v>228</v>
      </c>
      <c r="F424" s="129" t="s">
        <v>515</v>
      </c>
      <c r="G424" s="130" t="s">
        <v>515</v>
      </c>
      <c r="H424" s="130" t="s">
        <v>229</v>
      </c>
      <c r="I424" s="131">
        <v>60</v>
      </c>
      <c r="J424" s="131"/>
      <c r="K424" s="131"/>
      <c r="L424" s="114" t="s">
        <v>2298</v>
      </c>
    </row>
    <row r="425" spans="2:12" ht="30" customHeight="1">
      <c r="B425" s="114" t="s">
        <v>2264</v>
      </c>
      <c r="C425" s="129" t="s">
        <v>1891</v>
      </c>
      <c r="D425" s="114">
        <v>16.420000000000002</v>
      </c>
      <c r="E425" s="129" t="s">
        <v>228</v>
      </c>
      <c r="F425" s="129" t="s">
        <v>515</v>
      </c>
      <c r="G425" s="130" t="s">
        <v>515</v>
      </c>
      <c r="H425" s="130" t="s">
        <v>1686</v>
      </c>
      <c r="I425" s="131">
        <v>60</v>
      </c>
      <c r="J425" s="131"/>
      <c r="K425" s="131"/>
      <c r="L425" s="114" t="s">
        <v>2299</v>
      </c>
    </row>
    <row r="426" spans="2:12" ht="30" customHeight="1">
      <c r="B426" s="114" t="s">
        <v>2267</v>
      </c>
      <c r="C426" s="129" t="s">
        <v>1891</v>
      </c>
      <c r="D426" s="114">
        <v>8.81</v>
      </c>
      <c r="E426" s="129" t="s">
        <v>228</v>
      </c>
      <c r="F426" s="129" t="s">
        <v>515</v>
      </c>
      <c r="G426" s="130" t="s">
        <v>515</v>
      </c>
      <c r="H426" s="130" t="s">
        <v>229</v>
      </c>
      <c r="I426" s="131">
        <v>60</v>
      </c>
      <c r="J426" s="131"/>
      <c r="K426" s="131"/>
      <c r="L426" s="114" t="s">
        <v>2300</v>
      </c>
    </row>
    <row r="427" spans="2:12" ht="30" customHeight="1">
      <c r="B427" s="114" t="s">
        <v>2254</v>
      </c>
      <c r="C427" s="129" t="s">
        <v>1891</v>
      </c>
      <c r="D427" s="114">
        <v>1.63</v>
      </c>
      <c r="E427" s="129" t="s">
        <v>228</v>
      </c>
      <c r="F427" s="129" t="s">
        <v>515</v>
      </c>
      <c r="G427" s="130" t="s">
        <v>515</v>
      </c>
      <c r="H427" s="130" t="s">
        <v>2255</v>
      </c>
      <c r="I427" s="131">
        <v>60</v>
      </c>
      <c r="J427" s="131"/>
      <c r="K427" s="131"/>
      <c r="L427" s="114" t="s">
        <v>2301</v>
      </c>
    </row>
    <row r="428" spans="2:12" ht="30" customHeight="1">
      <c r="B428" s="114" t="s">
        <v>2282</v>
      </c>
      <c r="C428" s="129" t="s">
        <v>1891</v>
      </c>
      <c r="D428" s="114">
        <v>0.46</v>
      </c>
      <c r="E428" s="129" t="s">
        <v>228</v>
      </c>
      <c r="F428" s="129" t="s">
        <v>515</v>
      </c>
      <c r="G428" s="130" t="s">
        <v>515</v>
      </c>
      <c r="H428" s="130" t="s">
        <v>1707</v>
      </c>
      <c r="I428" s="131">
        <v>60</v>
      </c>
      <c r="J428" s="131"/>
      <c r="K428" s="131"/>
      <c r="L428" s="114" t="s">
        <v>2302</v>
      </c>
    </row>
    <row r="429" spans="2:12" ht="30" customHeight="1">
      <c r="B429" s="114" t="s">
        <v>2280</v>
      </c>
      <c r="C429" s="129" t="s">
        <v>1891</v>
      </c>
      <c r="D429" s="114">
        <v>22.75</v>
      </c>
      <c r="E429" s="129" t="s">
        <v>228</v>
      </c>
      <c r="F429" s="129" t="s">
        <v>515</v>
      </c>
      <c r="G429" s="130" t="s">
        <v>515</v>
      </c>
      <c r="H429" s="130" t="s">
        <v>229</v>
      </c>
      <c r="I429" s="131">
        <v>60</v>
      </c>
      <c r="J429" s="131"/>
      <c r="K429" s="131"/>
      <c r="L429" s="114" t="s">
        <v>2303</v>
      </c>
    </row>
    <row r="430" spans="2:12" ht="30" customHeight="1">
      <c r="B430" s="114" t="s">
        <v>2256</v>
      </c>
      <c r="C430" s="129" t="s">
        <v>1891</v>
      </c>
      <c r="D430" s="114">
        <v>16.260000000000002</v>
      </c>
      <c r="E430" s="129" t="s">
        <v>228</v>
      </c>
      <c r="F430" s="129" t="s">
        <v>515</v>
      </c>
      <c r="G430" s="130" t="s">
        <v>515</v>
      </c>
      <c r="H430" s="130" t="s">
        <v>235</v>
      </c>
      <c r="I430" s="131">
        <v>60</v>
      </c>
      <c r="J430" s="131"/>
      <c r="K430" s="131"/>
      <c r="L430" s="114" t="s">
        <v>2304</v>
      </c>
    </row>
    <row r="431" spans="2:12" ht="30" customHeight="1">
      <c r="B431" s="114" t="s">
        <v>2254</v>
      </c>
      <c r="C431" s="129" t="s">
        <v>1891</v>
      </c>
      <c r="D431" s="114">
        <v>18.71</v>
      </c>
      <c r="E431" s="129" t="s">
        <v>228</v>
      </c>
      <c r="F431" s="129" t="s">
        <v>515</v>
      </c>
      <c r="G431" s="130" t="s">
        <v>515</v>
      </c>
      <c r="H431" s="130" t="s">
        <v>2255</v>
      </c>
      <c r="I431" s="131">
        <v>60</v>
      </c>
      <c r="J431" s="131"/>
      <c r="K431" s="131"/>
      <c r="L431" s="114" t="s">
        <v>2305</v>
      </c>
    </row>
    <row r="432" spans="2:12" ht="30" customHeight="1">
      <c r="B432" s="114" t="s">
        <v>2280</v>
      </c>
      <c r="C432" s="129" t="s">
        <v>1891</v>
      </c>
      <c r="D432" s="114">
        <v>111.4</v>
      </c>
      <c r="E432" s="129" t="s">
        <v>228</v>
      </c>
      <c r="F432" s="129" t="s">
        <v>515</v>
      </c>
      <c r="G432" s="130" t="s">
        <v>515</v>
      </c>
      <c r="H432" s="130" t="s">
        <v>229</v>
      </c>
      <c r="I432" s="131">
        <v>60</v>
      </c>
      <c r="J432" s="131"/>
      <c r="K432" s="131"/>
      <c r="L432" s="114" t="s">
        <v>2306</v>
      </c>
    </row>
    <row r="433" spans="2:12" ht="30" customHeight="1">
      <c r="B433" s="114" t="s">
        <v>2280</v>
      </c>
      <c r="C433" s="129" t="s">
        <v>1891</v>
      </c>
      <c r="D433" s="114">
        <v>279.10000000000002</v>
      </c>
      <c r="E433" s="129" t="s">
        <v>228</v>
      </c>
      <c r="F433" s="129" t="s">
        <v>515</v>
      </c>
      <c r="G433" s="130" t="s">
        <v>515</v>
      </c>
      <c r="H433" s="130" t="s">
        <v>229</v>
      </c>
      <c r="I433" s="131">
        <v>60</v>
      </c>
      <c r="J433" s="131"/>
      <c r="K433" s="131"/>
      <c r="L433" s="114" t="s">
        <v>2307</v>
      </c>
    </row>
    <row r="434" spans="2:12" ht="30" customHeight="1">
      <c r="B434" s="114" t="s">
        <v>2280</v>
      </c>
      <c r="C434" s="129" t="s">
        <v>1891</v>
      </c>
      <c r="D434" s="114">
        <v>41.34</v>
      </c>
      <c r="E434" s="129" t="s">
        <v>228</v>
      </c>
      <c r="F434" s="129" t="s">
        <v>515</v>
      </c>
      <c r="G434" s="130" t="s">
        <v>515</v>
      </c>
      <c r="H434" s="130" t="s">
        <v>229</v>
      </c>
      <c r="I434" s="131">
        <v>60</v>
      </c>
      <c r="J434" s="131"/>
      <c r="K434" s="131"/>
      <c r="L434" s="114" t="s">
        <v>2308</v>
      </c>
    </row>
    <row r="435" spans="2:12" ht="30" customHeight="1">
      <c r="B435" s="114" t="s">
        <v>2274</v>
      </c>
      <c r="C435" s="129" t="s">
        <v>1891</v>
      </c>
      <c r="D435" s="114">
        <v>7.18</v>
      </c>
      <c r="E435" s="129" t="s">
        <v>228</v>
      </c>
      <c r="F435" s="129" t="s">
        <v>515</v>
      </c>
      <c r="G435" s="130" t="s">
        <v>515</v>
      </c>
      <c r="H435" s="130" t="s">
        <v>2273</v>
      </c>
      <c r="I435" s="131">
        <v>60</v>
      </c>
      <c r="J435" s="131"/>
      <c r="K435" s="131"/>
      <c r="L435" s="114" t="s">
        <v>2309</v>
      </c>
    </row>
    <row r="436" spans="2:12" ht="30" customHeight="1">
      <c r="B436" s="114" t="s">
        <v>2254</v>
      </c>
      <c r="C436" s="129" t="s">
        <v>1891</v>
      </c>
      <c r="D436" s="114">
        <v>12.06</v>
      </c>
      <c r="E436" s="129" t="s">
        <v>228</v>
      </c>
      <c r="F436" s="129" t="s">
        <v>515</v>
      </c>
      <c r="G436" s="130" t="s">
        <v>515</v>
      </c>
      <c r="H436" s="130" t="s">
        <v>2255</v>
      </c>
      <c r="I436" s="131">
        <v>60</v>
      </c>
      <c r="J436" s="131"/>
      <c r="K436" s="131"/>
      <c r="L436" s="114" t="s">
        <v>2310</v>
      </c>
    </row>
    <row r="437" spans="2:12" ht="30" customHeight="1">
      <c r="B437" s="114" t="s">
        <v>2254</v>
      </c>
      <c r="C437" s="129" t="s">
        <v>1891</v>
      </c>
      <c r="D437" s="114">
        <v>12.03</v>
      </c>
      <c r="E437" s="129" t="s">
        <v>228</v>
      </c>
      <c r="F437" s="129" t="s">
        <v>515</v>
      </c>
      <c r="G437" s="130" t="s">
        <v>515</v>
      </c>
      <c r="H437" s="130" t="s">
        <v>2255</v>
      </c>
      <c r="I437" s="131">
        <v>60</v>
      </c>
      <c r="J437" s="131"/>
      <c r="K437" s="131"/>
      <c r="L437" s="114" t="s">
        <v>2311</v>
      </c>
    </row>
    <row r="438" spans="2:12" ht="30" customHeight="1">
      <c r="B438" s="114" t="s">
        <v>2267</v>
      </c>
      <c r="C438" s="129" t="s">
        <v>1891</v>
      </c>
      <c r="D438" s="114">
        <v>5.75</v>
      </c>
      <c r="E438" s="129" t="s">
        <v>228</v>
      </c>
      <c r="F438" s="129" t="s">
        <v>515</v>
      </c>
      <c r="G438" s="130" t="s">
        <v>515</v>
      </c>
      <c r="H438" s="130" t="s">
        <v>229</v>
      </c>
      <c r="I438" s="131">
        <v>60</v>
      </c>
      <c r="J438" s="131"/>
      <c r="K438" s="131"/>
      <c r="L438" s="114" t="s">
        <v>2312</v>
      </c>
    </row>
    <row r="439" spans="2:12" ht="30" customHeight="1">
      <c r="B439" s="114" t="s">
        <v>2267</v>
      </c>
      <c r="C439" s="129" t="s">
        <v>1891</v>
      </c>
      <c r="D439" s="114">
        <v>1.1100000000000001</v>
      </c>
      <c r="E439" s="129" t="s">
        <v>228</v>
      </c>
      <c r="F439" s="129" t="s">
        <v>515</v>
      </c>
      <c r="G439" s="130" t="s">
        <v>515</v>
      </c>
      <c r="H439" s="130" t="s">
        <v>229</v>
      </c>
      <c r="I439" s="131">
        <v>60</v>
      </c>
      <c r="J439" s="131"/>
      <c r="K439" s="131"/>
      <c r="L439" s="114" t="s">
        <v>2313</v>
      </c>
    </row>
    <row r="440" spans="2:12" ht="30" customHeight="1">
      <c r="B440" s="114" t="s">
        <v>2279</v>
      </c>
      <c r="C440" s="129" t="s">
        <v>1891</v>
      </c>
      <c r="D440" s="114">
        <v>2.65</v>
      </c>
      <c r="E440" s="129" t="s">
        <v>228</v>
      </c>
      <c r="F440" s="129" t="s">
        <v>515</v>
      </c>
      <c r="G440" s="130" t="s">
        <v>515</v>
      </c>
      <c r="H440" s="130" t="s">
        <v>1686</v>
      </c>
      <c r="I440" s="131">
        <v>60</v>
      </c>
      <c r="J440" s="131"/>
      <c r="K440" s="131"/>
      <c r="L440" s="114" t="s">
        <v>2314</v>
      </c>
    </row>
    <row r="441" spans="2:12" ht="30" customHeight="1">
      <c r="B441" s="114" t="s">
        <v>2256</v>
      </c>
      <c r="C441" s="129" t="s">
        <v>1891</v>
      </c>
      <c r="D441" s="114">
        <v>6.81</v>
      </c>
      <c r="E441" s="129" t="s">
        <v>228</v>
      </c>
      <c r="F441" s="129" t="s">
        <v>515</v>
      </c>
      <c r="G441" s="130" t="s">
        <v>515</v>
      </c>
      <c r="H441" s="130" t="s">
        <v>235</v>
      </c>
      <c r="I441" s="131">
        <v>60</v>
      </c>
      <c r="J441" s="131"/>
      <c r="K441" s="131"/>
      <c r="L441" s="114" t="s">
        <v>2315</v>
      </c>
    </row>
    <row r="442" spans="2:12" ht="30" customHeight="1">
      <c r="B442" s="114" t="s">
        <v>2254</v>
      </c>
      <c r="C442" s="129" t="s">
        <v>1891</v>
      </c>
      <c r="D442" s="114">
        <v>0.79</v>
      </c>
      <c r="E442" s="129" t="s">
        <v>228</v>
      </c>
      <c r="F442" s="129" t="s">
        <v>515</v>
      </c>
      <c r="G442" s="130" t="s">
        <v>515</v>
      </c>
      <c r="H442" s="130" t="s">
        <v>2255</v>
      </c>
      <c r="I442" s="131">
        <v>60</v>
      </c>
      <c r="J442" s="131"/>
      <c r="K442" s="131"/>
      <c r="L442" s="114" t="s">
        <v>2316</v>
      </c>
    </row>
    <row r="443" spans="2:12" ht="30" customHeight="1">
      <c r="B443" s="114" t="s">
        <v>2256</v>
      </c>
      <c r="C443" s="129" t="s">
        <v>1891</v>
      </c>
      <c r="D443" s="114">
        <v>0.8</v>
      </c>
      <c r="E443" s="129" t="s">
        <v>228</v>
      </c>
      <c r="F443" s="129" t="s">
        <v>515</v>
      </c>
      <c r="G443" s="130" t="s">
        <v>515</v>
      </c>
      <c r="H443" s="130" t="s">
        <v>235</v>
      </c>
      <c r="I443" s="131">
        <v>60</v>
      </c>
      <c r="J443" s="131"/>
      <c r="K443" s="131"/>
      <c r="L443" s="114" t="s">
        <v>2317</v>
      </c>
    </row>
    <row r="444" spans="2:12" ht="30" customHeight="1">
      <c r="B444" s="114" t="s">
        <v>2256</v>
      </c>
      <c r="C444" s="129" t="s">
        <v>1891</v>
      </c>
      <c r="D444" s="114">
        <v>16.32</v>
      </c>
      <c r="E444" s="129" t="s">
        <v>228</v>
      </c>
      <c r="F444" s="129" t="s">
        <v>515</v>
      </c>
      <c r="G444" s="130" t="s">
        <v>515</v>
      </c>
      <c r="H444" s="130" t="s">
        <v>235</v>
      </c>
      <c r="I444" s="131">
        <v>60</v>
      </c>
      <c r="J444" s="131"/>
      <c r="K444" s="131"/>
      <c r="L444" s="114" t="s">
        <v>2318</v>
      </c>
    </row>
    <row r="445" spans="2:12" ht="30" customHeight="1">
      <c r="B445" s="114" t="s">
        <v>2256</v>
      </c>
      <c r="C445" s="129" t="s">
        <v>1891</v>
      </c>
      <c r="D445" s="114">
        <v>16.989999999999998</v>
      </c>
      <c r="E445" s="129" t="s">
        <v>228</v>
      </c>
      <c r="F445" s="129" t="s">
        <v>515</v>
      </c>
      <c r="G445" s="130" t="s">
        <v>515</v>
      </c>
      <c r="H445" s="130" t="s">
        <v>235</v>
      </c>
      <c r="I445" s="131">
        <v>60</v>
      </c>
      <c r="J445" s="131"/>
      <c r="K445" s="131"/>
      <c r="L445" s="114" t="s">
        <v>2319</v>
      </c>
    </row>
    <row r="446" spans="2:12" ht="30" customHeight="1">
      <c r="B446" s="114" t="s">
        <v>2267</v>
      </c>
      <c r="C446" s="129" t="s">
        <v>1891</v>
      </c>
      <c r="D446" s="114">
        <v>3.86</v>
      </c>
      <c r="E446" s="129" t="s">
        <v>228</v>
      </c>
      <c r="F446" s="129" t="s">
        <v>515</v>
      </c>
      <c r="G446" s="130" t="s">
        <v>515</v>
      </c>
      <c r="H446" s="130" t="s">
        <v>229</v>
      </c>
      <c r="I446" s="131">
        <v>60</v>
      </c>
      <c r="J446" s="131"/>
      <c r="K446" s="131"/>
      <c r="L446" s="114" t="s">
        <v>2320</v>
      </c>
    </row>
    <row r="447" spans="2:12" ht="30" customHeight="1">
      <c r="B447" s="114" t="s">
        <v>2280</v>
      </c>
      <c r="C447" s="129" t="s">
        <v>1891</v>
      </c>
      <c r="D447" s="114">
        <v>371.95</v>
      </c>
      <c r="E447" s="129" t="s">
        <v>228</v>
      </c>
      <c r="F447" s="129" t="s">
        <v>515</v>
      </c>
      <c r="G447" s="130" t="s">
        <v>515</v>
      </c>
      <c r="H447" s="130" t="s">
        <v>229</v>
      </c>
      <c r="I447" s="131">
        <v>60</v>
      </c>
      <c r="J447" s="131"/>
      <c r="K447" s="131"/>
      <c r="L447" s="114" t="s">
        <v>2321</v>
      </c>
    </row>
    <row r="448" spans="2:12" ht="30" customHeight="1">
      <c r="B448" s="114" t="s">
        <v>2280</v>
      </c>
      <c r="C448" s="129" t="s">
        <v>1891</v>
      </c>
      <c r="D448" s="114">
        <v>247.07</v>
      </c>
      <c r="E448" s="129" t="s">
        <v>228</v>
      </c>
      <c r="F448" s="129" t="s">
        <v>515</v>
      </c>
      <c r="G448" s="130" t="s">
        <v>515</v>
      </c>
      <c r="H448" s="130" t="s">
        <v>229</v>
      </c>
      <c r="I448" s="131">
        <v>60</v>
      </c>
      <c r="J448" s="131"/>
      <c r="K448" s="131"/>
      <c r="L448" s="114" t="s">
        <v>2322</v>
      </c>
    </row>
    <row r="449" spans="2:12" ht="30" customHeight="1">
      <c r="B449" s="114" t="s">
        <v>2267</v>
      </c>
      <c r="C449" s="129" t="s">
        <v>1891</v>
      </c>
      <c r="D449" s="114">
        <v>7.02</v>
      </c>
      <c r="E449" s="129" t="s">
        <v>228</v>
      </c>
      <c r="F449" s="129" t="s">
        <v>515</v>
      </c>
      <c r="G449" s="130" t="s">
        <v>515</v>
      </c>
      <c r="H449" s="130" t="s">
        <v>229</v>
      </c>
      <c r="I449" s="131">
        <v>60</v>
      </c>
      <c r="J449" s="131"/>
      <c r="K449" s="131"/>
      <c r="L449" s="114" t="s">
        <v>2323</v>
      </c>
    </row>
    <row r="450" spans="2:12" ht="30" customHeight="1">
      <c r="B450" s="114" t="s">
        <v>2280</v>
      </c>
      <c r="C450" s="129" t="s">
        <v>1891</v>
      </c>
      <c r="D450" s="114">
        <v>32.15</v>
      </c>
      <c r="E450" s="129" t="s">
        <v>228</v>
      </c>
      <c r="F450" s="129" t="s">
        <v>515</v>
      </c>
      <c r="G450" s="130" t="s">
        <v>515</v>
      </c>
      <c r="H450" s="130" t="s">
        <v>229</v>
      </c>
      <c r="I450" s="131">
        <v>60</v>
      </c>
      <c r="J450" s="131"/>
      <c r="K450" s="131"/>
      <c r="L450" s="114" t="s">
        <v>2324</v>
      </c>
    </row>
    <row r="451" spans="2:12" ht="30" customHeight="1">
      <c r="B451" s="114" t="s">
        <v>2264</v>
      </c>
      <c r="C451" s="129" t="s">
        <v>1891</v>
      </c>
      <c r="D451" s="114">
        <v>16.66</v>
      </c>
      <c r="E451" s="129" t="s">
        <v>228</v>
      </c>
      <c r="F451" s="129" t="s">
        <v>515</v>
      </c>
      <c r="G451" s="130" t="s">
        <v>515</v>
      </c>
      <c r="H451" s="130" t="s">
        <v>1686</v>
      </c>
      <c r="I451" s="131">
        <v>60</v>
      </c>
      <c r="J451" s="131"/>
      <c r="K451" s="131"/>
      <c r="L451" s="114" t="s">
        <v>2325</v>
      </c>
    </row>
    <row r="452" spans="2:12" ht="30" customHeight="1">
      <c r="B452" s="114" t="s">
        <v>2261</v>
      </c>
      <c r="C452" s="129" t="s">
        <v>1891</v>
      </c>
      <c r="D452" s="114">
        <v>60.07</v>
      </c>
      <c r="E452" s="129" t="s">
        <v>228</v>
      </c>
      <c r="F452" s="129" t="s">
        <v>515</v>
      </c>
      <c r="G452" s="130" t="s">
        <v>515</v>
      </c>
      <c r="H452" s="130" t="s">
        <v>2262</v>
      </c>
      <c r="I452" s="131">
        <v>60</v>
      </c>
      <c r="J452" s="131"/>
      <c r="K452" s="131"/>
      <c r="L452" s="114" t="s">
        <v>2326</v>
      </c>
    </row>
    <row r="453" spans="2:12" ht="30" customHeight="1">
      <c r="B453" s="114" t="s">
        <v>2254</v>
      </c>
      <c r="C453" s="129" t="s">
        <v>1891</v>
      </c>
      <c r="D453" s="114">
        <v>6.25</v>
      </c>
      <c r="E453" s="129" t="s">
        <v>228</v>
      </c>
      <c r="F453" s="129" t="s">
        <v>515</v>
      </c>
      <c r="G453" s="130" t="s">
        <v>515</v>
      </c>
      <c r="H453" s="130" t="s">
        <v>2255</v>
      </c>
      <c r="I453" s="131">
        <v>60</v>
      </c>
      <c r="J453" s="131"/>
      <c r="K453" s="131"/>
      <c r="L453" s="114" t="s">
        <v>2327</v>
      </c>
    </row>
    <row r="454" spans="2:12" ht="30" customHeight="1">
      <c r="B454" s="114" t="s">
        <v>2256</v>
      </c>
      <c r="C454" s="129" t="s">
        <v>1891</v>
      </c>
      <c r="D454" s="114">
        <v>17.52</v>
      </c>
      <c r="E454" s="129" t="s">
        <v>228</v>
      </c>
      <c r="F454" s="129" t="s">
        <v>515</v>
      </c>
      <c r="G454" s="130" t="s">
        <v>515</v>
      </c>
      <c r="H454" s="130" t="s">
        <v>235</v>
      </c>
      <c r="I454" s="131">
        <v>60</v>
      </c>
      <c r="J454" s="131"/>
      <c r="K454" s="131"/>
      <c r="L454" s="114" t="s">
        <v>2328</v>
      </c>
    </row>
    <row r="455" spans="2:12" ht="30" customHeight="1">
      <c r="B455" s="114" t="s">
        <v>2266</v>
      </c>
      <c r="C455" s="129" t="s">
        <v>1891</v>
      </c>
      <c r="D455" s="114">
        <v>8.41</v>
      </c>
      <c r="E455" s="129" t="s">
        <v>228</v>
      </c>
      <c r="F455" s="129" t="s">
        <v>515</v>
      </c>
      <c r="G455" s="130" t="s">
        <v>515</v>
      </c>
      <c r="H455" s="130" t="s">
        <v>2262</v>
      </c>
      <c r="I455" s="131">
        <v>60</v>
      </c>
      <c r="J455" s="131"/>
      <c r="K455" s="131"/>
      <c r="L455" s="114" t="s">
        <v>2329</v>
      </c>
    </row>
    <row r="456" spans="2:12" ht="30" customHeight="1">
      <c r="B456" s="114" t="s">
        <v>2266</v>
      </c>
      <c r="C456" s="129" t="s">
        <v>1891</v>
      </c>
      <c r="D456" s="114">
        <v>7.22</v>
      </c>
      <c r="E456" s="129" t="s">
        <v>228</v>
      </c>
      <c r="F456" s="129" t="s">
        <v>515</v>
      </c>
      <c r="G456" s="130" t="s">
        <v>515</v>
      </c>
      <c r="H456" s="130" t="s">
        <v>2262</v>
      </c>
      <c r="I456" s="131">
        <v>60</v>
      </c>
      <c r="J456" s="131"/>
      <c r="K456" s="131"/>
      <c r="L456" s="114" t="s">
        <v>2330</v>
      </c>
    </row>
    <row r="457" spans="2:12" ht="30" customHeight="1">
      <c r="B457" s="114" t="s">
        <v>2266</v>
      </c>
      <c r="C457" s="129" t="s">
        <v>1891</v>
      </c>
      <c r="D457" s="114">
        <v>3.76</v>
      </c>
      <c r="E457" s="129" t="s">
        <v>228</v>
      </c>
      <c r="F457" s="129" t="s">
        <v>515</v>
      </c>
      <c r="G457" s="130" t="s">
        <v>515</v>
      </c>
      <c r="H457" s="130" t="s">
        <v>2262</v>
      </c>
      <c r="I457" s="131">
        <v>60</v>
      </c>
      <c r="J457" s="131"/>
      <c r="K457" s="131"/>
      <c r="L457" s="114" t="s">
        <v>2331</v>
      </c>
    </row>
    <row r="458" spans="2:12" ht="30" customHeight="1">
      <c r="B458" s="114" t="s">
        <v>2280</v>
      </c>
      <c r="C458" s="129" t="s">
        <v>1891</v>
      </c>
      <c r="D458" s="114">
        <v>33.97</v>
      </c>
      <c r="E458" s="129" t="s">
        <v>228</v>
      </c>
      <c r="F458" s="129" t="s">
        <v>515</v>
      </c>
      <c r="G458" s="130" t="s">
        <v>515</v>
      </c>
      <c r="H458" s="130" t="s">
        <v>229</v>
      </c>
      <c r="I458" s="131">
        <v>60</v>
      </c>
      <c r="J458" s="131"/>
      <c r="K458" s="131"/>
      <c r="L458" s="114" t="s">
        <v>2332</v>
      </c>
    </row>
    <row r="459" spans="2:12" ht="30" customHeight="1">
      <c r="B459" s="114" t="s">
        <v>2275</v>
      </c>
      <c r="C459" s="129" t="s">
        <v>1891</v>
      </c>
      <c r="D459" s="114">
        <v>1.63</v>
      </c>
      <c r="E459" s="129" t="s">
        <v>228</v>
      </c>
      <c r="F459" s="129" t="s">
        <v>515</v>
      </c>
      <c r="G459" s="131" t="s">
        <v>515</v>
      </c>
      <c r="H459" s="130" t="s">
        <v>2270</v>
      </c>
      <c r="I459" s="131">
        <v>60</v>
      </c>
      <c r="J459" s="131"/>
      <c r="K459" s="131"/>
      <c r="L459" s="114" t="s">
        <v>2333</v>
      </c>
    </row>
    <row r="460" spans="2:12" ht="30" customHeight="1">
      <c r="B460" s="114" t="s">
        <v>2256</v>
      </c>
      <c r="C460" s="129" t="s">
        <v>1891</v>
      </c>
      <c r="D460" s="114">
        <v>2.52</v>
      </c>
      <c r="E460" s="129" t="s">
        <v>228</v>
      </c>
      <c r="F460" s="129" t="s">
        <v>515</v>
      </c>
      <c r="G460" s="130" t="s">
        <v>515</v>
      </c>
      <c r="H460" s="130" t="s">
        <v>235</v>
      </c>
      <c r="I460" s="131">
        <v>60</v>
      </c>
      <c r="J460" s="131"/>
      <c r="K460" s="131"/>
      <c r="L460" s="114" t="s">
        <v>2334</v>
      </c>
    </row>
    <row r="461" spans="2:12" ht="30" customHeight="1">
      <c r="B461" s="114" t="s">
        <v>2280</v>
      </c>
      <c r="C461" s="129" t="s">
        <v>1891</v>
      </c>
      <c r="D461" s="114">
        <v>243.01</v>
      </c>
      <c r="E461" s="129" t="s">
        <v>228</v>
      </c>
      <c r="F461" s="129" t="s">
        <v>515</v>
      </c>
      <c r="G461" s="130" t="s">
        <v>515</v>
      </c>
      <c r="H461" s="130" t="s">
        <v>229</v>
      </c>
      <c r="I461" s="131">
        <v>60</v>
      </c>
      <c r="J461" s="131"/>
      <c r="K461" s="131"/>
      <c r="L461" s="114" t="s">
        <v>2335</v>
      </c>
    </row>
    <row r="462" spans="2:12" ht="30" customHeight="1">
      <c r="B462" s="114" t="s">
        <v>2275</v>
      </c>
      <c r="C462" s="129" t="s">
        <v>1891</v>
      </c>
      <c r="D462" s="114">
        <v>1.46</v>
      </c>
      <c r="E462" s="129" t="s">
        <v>228</v>
      </c>
      <c r="F462" s="129" t="s">
        <v>515</v>
      </c>
      <c r="G462" s="131" t="s">
        <v>515</v>
      </c>
      <c r="H462" s="130" t="s">
        <v>2270</v>
      </c>
      <c r="I462" s="131">
        <v>60</v>
      </c>
      <c r="J462" s="131"/>
      <c r="K462" s="131"/>
      <c r="L462" s="114" t="s">
        <v>2336</v>
      </c>
    </row>
    <row r="463" spans="2:12" ht="30" customHeight="1">
      <c r="B463" s="114" t="s">
        <v>2267</v>
      </c>
      <c r="C463" s="129" t="s">
        <v>1891</v>
      </c>
      <c r="D463" s="114">
        <v>1.58</v>
      </c>
      <c r="E463" s="129" t="s">
        <v>228</v>
      </c>
      <c r="F463" s="129" t="s">
        <v>515</v>
      </c>
      <c r="G463" s="130" t="s">
        <v>515</v>
      </c>
      <c r="H463" s="130" t="s">
        <v>229</v>
      </c>
      <c r="I463" s="131">
        <v>60</v>
      </c>
      <c r="J463" s="131"/>
      <c r="K463" s="131"/>
      <c r="L463" s="114" t="s">
        <v>2337</v>
      </c>
    </row>
    <row r="464" spans="2:12" ht="30" customHeight="1">
      <c r="B464" s="114" t="s">
        <v>2256</v>
      </c>
      <c r="C464" s="129" t="s">
        <v>1891</v>
      </c>
      <c r="D464" s="114">
        <v>21.48</v>
      </c>
      <c r="E464" s="129" t="s">
        <v>228</v>
      </c>
      <c r="F464" s="129" t="s">
        <v>515</v>
      </c>
      <c r="G464" s="130" t="s">
        <v>515</v>
      </c>
      <c r="H464" s="130" t="s">
        <v>235</v>
      </c>
      <c r="I464" s="131">
        <v>60</v>
      </c>
      <c r="J464" s="131"/>
      <c r="K464" s="131"/>
      <c r="L464" s="114" t="s">
        <v>2338</v>
      </c>
    </row>
    <row r="465" spans="2:12" ht="30" customHeight="1">
      <c r="B465" s="114" t="s">
        <v>2256</v>
      </c>
      <c r="C465" s="129" t="s">
        <v>1891</v>
      </c>
      <c r="D465" s="114">
        <v>19.899999999999999</v>
      </c>
      <c r="E465" s="129" t="s">
        <v>228</v>
      </c>
      <c r="F465" s="129" t="s">
        <v>515</v>
      </c>
      <c r="G465" s="130" t="s">
        <v>515</v>
      </c>
      <c r="H465" s="130" t="s">
        <v>235</v>
      </c>
      <c r="I465" s="131">
        <v>60</v>
      </c>
      <c r="J465" s="131"/>
      <c r="K465" s="131"/>
      <c r="L465" s="114" t="s">
        <v>2339</v>
      </c>
    </row>
    <row r="466" spans="2:12" ht="30" customHeight="1">
      <c r="B466" s="114" t="s">
        <v>2267</v>
      </c>
      <c r="C466" s="129" t="s">
        <v>1891</v>
      </c>
      <c r="D466" s="114">
        <v>11.82</v>
      </c>
      <c r="E466" s="129" t="s">
        <v>228</v>
      </c>
      <c r="F466" s="129" t="s">
        <v>515</v>
      </c>
      <c r="G466" s="130" t="s">
        <v>515</v>
      </c>
      <c r="H466" s="130" t="s">
        <v>229</v>
      </c>
      <c r="I466" s="131">
        <v>60</v>
      </c>
      <c r="J466" s="131"/>
      <c r="K466" s="131"/>
      <c r="L466" s="114" t="s">
        <v>2340</v>
      </c>
    </row>
    <row r="467" spans="2:12" ht="30" customHeight="1">
      <c r="B467" s="114" t="s">
        <v>2280</v>
      </c>
      <c r="C467" s="129" t="s">
        <v>1891</v>
      </c>
      <c r="D467" s="114">
        <v>311.19</v>
      </c>
      <c r="E467" s="129" t="s">
        <v>228</v>
      </c>
      <c r="F467" s="129" t="s">
        <v>515</v>
      </c>
      <c r="G467" s="130" t="s">
        <v>515</v>
      </c>
      <c r="H467" s="130" t="s">
        <v>229</v>
      </c>
      <c r="I467" s="131">
        <v>60</v>
      </c>
      <c r="J467" s="131"/>
      <c r="K467" s="131"/>
      <c r="L467" s="114" t="s">
        <v>2341</v>
      </c>
    </row>
    <row r="468" spans="2:12" ht="30" customHeight="1">
      <c r="B468" s="114" t="s">
        <v>2279</v>
      </c>
      <c r="C468" s="129" t="s">
        <v>1891</v>
      </c>
      <c r="D468" s="114">
        <v>3.28</v>
      </c>
      <c r="E468" s="129" t="s">
        <v>228</v>
      </c>
      <c r="F468" s="129" t="s">
        <v>515</v>
      </c>
      <c r="G468" s="130" t="s">
        <v>515</v>
      </c>
      <c r="H468" s="130" t="s">
        <v>1686</v>
      </c>
      <c r="I468" s="131">
        <v>60</v>
      </c>
      <c r="J468" s="131"/>
      <c r="K468" s="131"/>
      <c r="L468" s="114" t="s">
        <v>2342</v>
      </c>
    </row>
    <row r="469" spans="2:12" ht="30" customHeight="1">
      <c r="B469" s="114" t="s">
        <v>2274</v>
      </c>
      <c r="C469" s="129" t="s">
        <v>1891</v>
      </c>
      <c r="D469" s="114">
        <v>20.05</v>
      </c>
      <c r="E469" s="129" t="s">
        <v>228</v>
      </c>
      <c r="F469" s="129" t="s">
        <v>515</v>
      </c>
      <c r="G469" s="130" t="s">
        <v>515</v>
      </c>
      <c r="H469" s="130" t="s">
        <v>2273</v>
      </c>
      <c r="I469" s="131">
        <v>60</v>
      </c>
      <c r="J469" s="131"/>
      <c r="K469" s="131"/>
      <c r="L469" s="114" t="s">
        <v>2343</v>
      </c>
    </row>
    <row r="470" spans="2:12" ht="30" customHeight="1">
      <c r="B470" s="114" t="s">
        <v>2280</v>
      </c>
      <c r="C470" s="129" t="s">
        <v>1891</v>
      </c>
      <c r="D470" s="114">
        <v>45.02</v>
      </c>
      <c r="E470" s="129" t="s">
        <v>228</v>
      </c>
      <c r="F470" s="129" t="s">
        <v>515</v>
      </c>
      <c r="G470" s="130" t="s">
        <v>515</v>
      </c>
      <c r="H470" s="130" t="s">
        <v>229</v>
      </c>
      <c r="I470" s="131">
        <v>60</v>
      </c>
      <c r="J470" s="131"/>
      <c r="K470" s="131"/>
      <c r="L470" s="114" t="s">
        <v>2344</v>
      </c>
    </row>
    <row r="471" spans="2:12" ht="30" customHeight="1">
      <c r="B471" s="114" t="s">
        <v>2275</v>
      </c>
      <c r="C471" s="129" t="s">
        <v>1891</v>
      </c>
      <c r="D471" s="114">
        <v>3.5</v>
      </c>
      <c r="E471" s="129" t="s">
        <v>228</v>
      </c>
      <c r="F471" s="129" t="s">
        <v>515</v>
      </c>
      <c r="G471" s="131" t="s">
        <v>515</v>
      </c>
      <c r="H471" s="130" t="s">
        <v>2270</v>
      </c>
      <c r="I471" s="131">
        <v>60</v>
      </c>
      <c r="J471" s="131"/>
      <c r="K471" s="131"/>
      <c r="L471" s="114" t="s">
        <v>2345</v>
      </c>
    </row>
    <row r="472" spans="2:12" ht="30" customHeight="1">
      <c r="B472" s="114" t="s">
        <v>2256</v>
      </c>
      <c r="C472" s="129" t="s">
        <v>1891</v>
      </c>
      <c r="D472" s="114">
        <v>1.36</v>
      </c>
      <c r="E472" s="129" t="s">
        <v>228</v>
      </c>
      <c r="F472" s="129" t="s">
        <v>515</v>
      </c>
      <c r="G472" s="130" t="s">
        <v>515</v>
      </c>
      <c r="H472" s="130" t="s">
        <v>235</v>
      </c>
      <c r="I472" s="131">
        <v>60</v>
      </c>
      <c r="J472" s="131"/>
      <c r="K472" s="131"/>
      <c r="L472" s="114" t="s">
        <v>2346</v>
      </c>
    </row>
    <row r="473" spans="2:12" ht="30" customHeight="1">
      <c r="B473" s="114" t="s">
        <v>2254</v>
      </c>
      <c r="C473" s="129" t="s">
        <v>1891</v>
      </c>
      <c r="D473" s="114">
        <v>18.37</v>
      </c>
      <c r="E473" s="129" t="s">
        <v>228</v>
      </c>
      <c r="F473" s="129" t="s">
        <v>515</v>
      </c>
      <c r="G473" s="130" t="s">
        <v>515</v>
      </c>
      <c r="H473" s="130" t="s">
        <v>2255</v>
      </c>
      <c r="I473" s="131">
        <v>60</v>
      </c>
      <c r="J473" s="131"/>
      <c r="K473" s="131"/>
      <c r="L473" s="114" t="s">
        <v>2347</v>
      </c>
    </row>
    <row r="474" spans="2:12" ht="30" customHeight="1">
      <c r="B474" s="114" t="s">
        <v>2267</v>
      </c>
      <c r="C474" s="129" t="s">
        <v>1891</v>
      </c>
      <c r="D474" s="114">
        <v>31.27</v>
      </c>
      <c r="E474" s="129" t="s">
        <v>228</v>
      </c>
      <c r="F474" s="129" t="s">
        <v>515</v>
      </c>
      <c r="G474" s="130" t="s">
        <v>515</v>
      </c>
      <c r="H474" s="130" t="s">
        <v>229</v>
      </c>
      <c r="I474" s="131">
        <v>60</v>
      </c>
      <c r="J474" s="131"/>
      <c r="K474" s="131"/>
      <c r="L474" s="114" t="s">
        <v>2348</v>
      </c>
    </row>
    <row r="475" spans="2:12" ht="30" customHeight="1">
      <c r="B475" s="114" t="s">
        <v>2264</v>
      </c>
      <c r="C475" s="129" t="s">
        <v>1891</v>
      </c>
      <c r="D475" s="114">
        <v>16.07</v>
      </c>
      <c r="E475" s="129" t="s">
        <v>228</v>
      </c>
      <c r="F475" s="129" t="s">
        <v>515</v>
      </c>
      <c r="G475" s="130" t="s">
        <v>515</v>
      </c>
      <c r="H475" s="130" t="s">
        <v>1686</v>
      </c>
      <c r="I475" s="131">
        <v>60</v>
      </c>
      <c r="J475" s="131"/>
      <c r="K475" s="131"/>
      <c r="L475" s="114" t="s">
        <v>2349</v>
      </c>
    </row>
    <row r="476" spans="2:12" ht="30" customHeight="1">
      <c r="B476" s="114" t="s">
        <v>2280</v>
      </c>
      <c r="C476" s="129" t="s">
        <v>1891</v>
      </c>
      <c r="D476" s="114">
        <v>311.31</v>
      </c>
      <c r="E476" s="129" t="s">
        <v>228</v>
      </c>
      <c r="F476" s="129" t="s">
        <v>515</v>
      </c>
      <c r="G476" s="130" t="s">
        <v>515</v>
      </c>
      <c r="H476" s="130" t="s">
        <v>229</v>
      </c>
      <c r="I476" s="131">
        <v>60</v>
      </c>
      <c r="J476" s="131"/>
      <c r="K476" s="131"/>
      <c r="L476" s="114" t="s">
        <v>2350</v>
      </c>
    </row>
    <row r="477" spans="2:12" ht="30" customHeight="1">
      <c r="B477" s="114" t="s">
        <v>2253</v>
      </c>
      <c r="C477" s="129" t="s">
        <v>1891</v>
      </c>
      <c r="D477" s="114">
        <v>285.8</v>
      </c>
      <c r="E477" s="129" t="s">
        <v>228</v>
      </c>
      <c r="F477" s="129" t="s">
        <v>515</v>
      </c>
      <c r="G477" s="130" t="s">
        <v>515</v>
      </c>
      <c r="H477" s="130" t="s">
        <v>229</v>
      </c>
      <c r="I477" s="131">
        <v>60</v>
      </c>
      <c r="J477" s="131"/>
      <c r="K477" s="131"/>
      <c r="L477" s="114" t="s">
        <v>2351</v>
      </c>
    </row>
    <row r="478" spans="2:12" ht="30" customHeight="1">
      <c r="B478" s="114" t="s">
        <v>2266</v>
      </c>
      <c r="C478" s="129" t="s">
        <v>1891</v>
      </c>
      <c r="D478" s="114">
        <v>10.57</v>
      </c>
      <c r="E478" s="129" t="s">
        <v>228</v>
      </c>
      <c r="F478" s="129" t="s">
        <v>515</v>
      </c>
      <c r="G478" s="130" t="s">
        <v>515</v>
      </c>
      <c r="H478" s="130" t="s">
        <v>2262</v>
      </c>
      <c r="I478" s="131">
        <v>60</v>
      </c>
      <c r="J478" s="131"/>
      <c r="K478" s="131"/>
      <c r="L478" s="114" t="s">
        <v>2352</v>
      </c>
    </row>
    <row r="479" spans="2:12" ht="30" customHeight="1">
      <c r="B479" s="114" t="s">
        <v>2266</v>
      </c>
      <c r="C479" s="129" t="s">
        <v>1891</v>
      </c>
      <c r="D479" s="114">
        <v>1.86</v>
      </c>
      <c r="E479" s="129" t="s">
        <v>228</v>
      </c>
      <c r="F479" s="129" t="s">
        <v>515</v>
      </c>
      <c r="G479" s="130" t="s">
        <v>515</v>
      </c>
      <c r="H479" s="130" t="s">
        <v>2262</v>
      </c>
      <c r="I479" s="131">
        <v>60</v>
      </c>
      <c r="J479" s="131"/>
      <c r="K479" s="131"/>
      <c r="L479" s="114" t="s">
        <v>2353</v>
      </c>
    </row>
    <row r="480" spans="2:12" ht="30" customHeight="1">
      <c r="B480" s="114" t="s">
        <v>2266</v>
      </c>
      <c r="C480" s="129" t="s">
        <v>1891</v>
      </c>
      <c r="D480" s="114">
        <v>3.5</v>
      </c>
      <c r="E480" s="129" t="s">
        <v>228</v>
      </c>
      <c r="F480" s="129" t="s">
        <v>515</v>
      </c>
      <c r="G480" s="130" t="s">
        <v>515</v>
      </c>
      <c r="H480" s="130" t="s">
        <v>2262</v>
      </c>
      <c r="I480" s="131">
        <v>60</v>
      </c>
      <c r="J480" s="131"/>
      <c r="K480" s="131"/>
      <c r="L480" s="114" t="s">
        <v>2354</v>
      </c>
    </row>
    <row r="481" spans="2:12" ht="30" customHeight="1">
      <c r="B481" s="114" t="s">
        <v>2267</v>
      </c>
      <c r="C481" s="129" t="s">
        <v>1891</v>
      </c>
      <c r="D481" s="114">
        <v>12.6</v>
      </c>
      <c r="E481" s="129" t="s">
        <v>228</v>
      </c>
      <c r="F481" s="129" t="s">
        <v>515</v>
      </c>
      <c r="G481" s="130" t="s">
        <v>515</v>
      </c>
      <c r="H481" s="130" t="s">
        <v>229</v>
      </c>
      <c r="I481" s="131">
        <v>60</v>
      </c>
      <c r="J481" s="131"/>
      <c r="K481" s="131"/>
      <c r="L481" s="114" t="s">
        <v>2355</v>
      </c>
    </row>
    <row r="482" spans="2:12" ht="30" customHeight="1">
      <c r="B482" s="114" t="s">
        <v>2256</v>
      </c>
      <c r="C482" s="129" t="s">
        <v>1891</v>
      </c>
      <c r="D482" s="114">
        <v>23.76</v>
      </c>
      <c r="E482" s="129" t="s">
        <v>228</v>
      </c>
      <c r="F482" s="129" t="s">
        <v>515</v>
      </c>
      <c r="G482" s="130" t="s">
        <v>515</v>
      </c>
      <c r="H482" s="130" t="s">
        <v>235</v>
      </c>
      <c r="I482" s="131">
        <v>60</v>
      </c>
      <c r="J482" s="131"/>
      <c r="K482" s="131"/>
      <c r="L482" s="114" t="s">
        <v>2356</v>
      </c>
    </row>
    <row r="483" spans="2:12" ht="30" customHeight="1">
      <c r="B483" s="114" t="s">
        <v>2256</v>
      </c>
      <c r="C483" s="129" t="s">
        <v>1891</v>
      </c>
      <c r="D483" s="114">
        <v>6.41</v>
      </c>
      <c r="E483" s="129" t="s">
        <v>228</v>
      </c>
      <c r="F483" s="129" t="s">
        <v>515</v>
      </c>
      <c r="G483" s="130" t="s">
        <v>515</v>
      </c>
      <c r="H483" s="130" t="s">
        <v>235</v>
      </c>
      <c r="I483" s="131">
        <v>60</v>
      </c>
      <c r="J483" s="131"/>
      <c r="K483" s="131"/>
      <c r="L483" s="114" t="s">
        <v>2357</v>
      </c>
    </row>
    <row r="484" spans="2:12" ht="30" customHeight="1">
      <c r="B484" s="114" t="s">
        <v>2256</v>
      </c>
      <c r="C484" s="129" t="s">
        <v>1891</v>
      </c>
      <c r="D484" s="114">
        <v>7.04</v>
      </c>
      <c r="E484" s="129" t="s">
        <v>228</v>
      </c>
      <c r="F484" s="129" t="s">
        <v>515</v>
      </c>
      <c r="G484" s="130" t="s">
        <v>515</v>
      </c>
      <c r="H484" s="130" t="s">
        <v>235</v>
      </c>
      <c r="I484" s="131">
        <v>60</v>
      </c>
      <c r="J484" s="131"/>
      <c r="K484" s="131"/>
      <c r="L484" s="114" t="s">
        <v>2358</v>
      </c>
    </row>
    <row r="485" spans="2:12" ht="30" customHeight="1">
      <c r="B485" s="114" t="s">
        <v>2275</v>
      </c>
      <c r="C485" s="129" t="s">
        <v>1891</v>
      </c>
      <c r="D485" s="114">
        <v>2.14</v>
      </c>
      <c r="E485" s="129" t="s">
        <v>228</v>
      </c>
      <c r="F485" s="129" t="s">
        <v>515</v>
      </c>
      <c r="G485" s="131" t="s">
        <v>515</v>
      </c>
      <c r="H485" s="130" t="s">
        <v>2270</v>
      </c>
      <c r="I485" s="131">
        <v>60</v>
      </c>
      <c r="J485" s="131"/>
      <c r="K485" s="131"/>
      <c r="L485" s="114" t="s">
        <v>2359</v>
      </c>
    </row>
    <row r="486" spans="2:12" ht="30" customHeight="1">
      <c r="B486" s="114" t="s">
        <v>2274</v>
      </c>
      <c r="C486" s="129" t="s">
        <v>1891</v>
      </c>
      <c r="D486" s="114">
        <v>15.35</v>
      </c>
      <c r="E486" s="129" t="s">
        <v>228</v>
      </c>
      <c r="F486" s="129" t="s">
        <v>515</v>
      </c>
      <c r="G486" s="130" t="s">
        <v>515</v>
      </c>
      <c r="H486" s="130" t="s">
        <v>2273</v>
      </c>
      <c r="I486" s="131">
        <v>60</v>
      </c>
      <c r="J486" s="131"/>
      <c r="K486" s="131"/>
      <c r="L486" s="114" t="s">
        <v>2360</v>
      </c>
    </row>
    <row r="487" spans="2:12" ht="30" customHeight="1">
      <c r="B487" s="114" t="s">
        <v>2254</v>
      </c>
      <c r="C487" s="129" t="s">
        <v>1891</v>
      </c>
      <c r="D487" s="114">
        <v>14.35</v>
      </c>
      <c r="E487" s="129" t="s">
        <v>228</v>
      </c>
      <c r="F487" s="129" t="s">
        <v>515</v>
      </c>
      <c r="G487" s="130" t="s">
        <v>515</v>
      </c>
      <c r="H487" s="130" t="s">
        <v>2255</v>
      </c>
      <c r="I487" s="131">
        <v>60</v>
      </c>
      <c r="J487" s="131"/>
      <c r="K487" s="131"/>
      <c r="L487" s="114" t="s">
        <v>2361</v>
      </c>
    </row>
    <row r="488" spans="2:12" ht="30" customHeight="1">
      <c r="B488" s="114" t="s">
        <v>2254</v>
      </c>
      <c r="C488" s="129" t="s">
        <v>1891</v>
      </c>
      <c r="D488" s="114">
        <v>12.12</v>
      </c>
      <c r="E488" s="129" t="s">
        <v>228</v>
      </c>
      <c r="F488" s="129" t="s">
        <v>515</v>
      </c>
      <c r="G488" s="130" t="s">
        <v>515</v>
      </c>
      <c r="H488" s="130" t="s">
        <v>2255</v>
      </c>
      <c r="I488" s="131">
        <v>60</v>
      </c>
      <c r="J488" s="131"/>
      <c r="K488" s="131"/>
      <c r="L488" s="114" t="s">
        <v>2362</v>
      </c>
    </row>
    <row r="489" spans="2:12" ht="30" customHeight="1">
      <c r="B489" s="114" t="s">
        <v>2264</v>
      </c>
      <c r="C489" s="129" t="s">
        <v>1891</v>
      </c>
      <c r="D489" s="114">
        <v>1.32</v>
      </c>
      <c r="E489" s="129" t="s">
        <v>228</v>
      </c>
      <c r="F489" s="129" t="s">
        <v>515</v>
      </c>
      <c r="G489" s="130" t="s">
        <v>515</v>
      </c>
      <c r="H489" s="130" t="s">
        <v>1686</v>
      </c>
      <c r="I489" s="131">
        <v>60</v>
      </c>
      <c r="J489" s="131"/>
      <c r="K489" s="131"/>
      <c r="L489" s="114" t="s">
        <v>2363</v>
      </c>
    </row>
    <row r="490" spans="2:12" ht="30" customHeight="1">
      <c r="B490" s="114" t="s">
        <v>2275</v>
      </c>
      <c r="C490" s="129" t="s">
        <v>1891</v>
      </c>
      <c r="D490" s="114">
        <v>4.32</v>
      </c>
      <c r="E490" s="129" t="s">
        <v>228</v>
      </c>
      <c r="F490" s="129" t="s">
        <v>515</v>
      </c>
      <c r="G490" s="131" t="s">
        <v>515</v>
      </c>
      <c r="H490" s="130" t="s">
        <v>2270</v>
      </c>
      <c r="I490" s="131">
        <v>60</v>
      </c>
      <c r="J490" s="131"/>
      <c r="K490" s="131"/>
      <c r="L490" s="114" t="s">
        <v>2364</v>
      </c>
    </row>
    <row r="491" spans="2:12" ht="30" customHeight="1">
      <c r="B491" s="114" t="s">
        <v>2267</v>
      </c>
      <c r="C491" s="129" t="s">
        <v>1891</v>
      </c>
      <c r="D491" s="114">
        <v>18.2</v>
      </c>
      <c r="E491" s="129" t="s">
        <v>228</v>
      </c>
      <c r="F491" s="129" t="s">
        <v>515</v>
      </c>
      <c r="G491" s="130" t="s">
        <v>515</v>
      </c>
      <c r="H491" s="130" t="s">
        <v>229</v>
      </c>
      <c r="I491" s="131">
        <v>60</v>
      </c>
      <c r="J491" s="131"/>
      <c r="K491" s="131"/>
      <c r="L491" s="114" t="s">
        <v>2365</v>
      </c>
    </row>
    <row r="492" spans="2:12" ht="30" customHeight="1">
      <c r="B492" s="114" t="s">
        <v>2280</v>
      </c>
      <c r="C492" s="129" t="s">
        <v>1891</v>
      </c>
      <c r="D492" s="114">
        <v>222.8</v>
      </c>
      <c r="E492" s="129" t="s">
        <v>228</v>
      </c>
      <c r="F492" s="129" t="s">
        <v>515</v>
      </c>
      <c r="G492" s="130" t="s">
        <v>515</v>
      </c>
      <c r="H492" s="130" t="s">
        <v>229</v>
      </c>
      <c r="I492" s="131">
        <v>60</v>
      </c>
      <c r="J492" s="131"/>
      <c r="K492" s="131"/>
      <c r="L492" s="114" t="s">
        <v>2366</v>
      </c>
    </row>
    <row r="493" spans="2:12" ht="30" customHeight="1">
      <c r="B493" s="114" t="s">
        <v>2280</v>
      </c>
      <c r="C493" s="129" t="s">
        <v>1891</v>
      </c>
      <c r="D493" s="114">
        <v>223.05</v>
      </c>
      <c r="E493" s="129" t="s">
        <v>228</v>
      </c>
      <c r="F493" s="129" t="s">
        <v>515</v>
      </c>
      <c r="G493" s="130" t="s">
        <v>515</v>
      </c>
      <c r="H493" s="130" t="s">
        <v>229</v>
      </c>
      <c r="I493" s="131">
        <v>60</v>
      </c>
      <c r="J493" s="131"/>
      <c r="K493" s="131"/>
      <c r="L493" s="114" t="s">
        <v>2367</v>
      </c>
    </row>
    <row r="494" spans="2:12" ht="30" customHeight="1">
      <c r="B494" s="114" t="s">
        <v>2368</v>
      </c>
      <c r="C494" s="129" t="s">
        <v>1891</v>
      </c>
      <c r="D494" s="114">
        <v>0.66</v>
      </c>
      <c r="E494" s="129" t="s">
        <v>228</v>
      </c>
      <c r="F494" s="129" t="s">
        <v>515</v>
      </c>
      <c r="G494" s="130" t="s">
        <v>515</v>
      </c>
      <c r="H494" s="130" t="s">
        <v>1686</v>
      </c>
      <c r="I494" s="131">
        <v>60</v>
      </c>
      <c r="J494" s="131"/>
      <c r="K494" s="131"/>
      <c r="L494" s="114" t="s">
        <v>2369</v>
      </c>
    </row>
    <row r="495" spans="2:12" ht="30" customHeight="1">
      <c r="B495" s="114" t="s">
        <v>2266</v>
      </c>
      <c r="C495" s="129" t="s">
        <v>1891</v>
      </c>
      <c r="D495" s="114">
        <v>3.48</v>
      </c>
      <c r="E495" s="129" t="s">
        <v>228</v>
      </c>
      <c r="F495" s="129" t="s">
        <v>515</v>
      </c>
      <c r="G495" s="130" t="s">
        <v>515</v>
      </c>
      <c r="H495" s="130" t="s">
        <v>2262</v>
      </c>
      <c r="I495" s="131">
        <v>60</v>
      </c>
      <c r="J495" s="131"/>
      <c r="K495" s="131"/>
      <c r="L495" s="114" t="s">
        <v>2370</v>
      </c>
    </row>
    <row r="496" spans="2:12" ht="30" customHeight="1">
      <c r="B496" s="114" t="s">
        <v>2253</v>
      </c>
      <c r="C496" s="129" t="s">
        <v>1891</v>
      </c>
      <c r="D496" s="114">
        <v>25.29</v>
      </c>
      <c r="E496" s="129" t="s">
        <v>228</v>
      </c>
      <c r="F496" s="129" t="s">
        <v>515</v>
      </c>
      <c r="G496" s="130" t="s">
        <v>515</v>
      </c>
      <c r="H496" s="130" t="s">
        <v>229</v>
      </c>
      <c r="I496" s="131">
        <v>60</v>
      </c>
      <c r="J496" s="131"/>
      <c r="K496" s="131"/>
      <c r="L496" s="114" t="s">
        <v>2371</v>
      </c>
    </row>
    <row r="497" spans="2:12" ht="30" customHeight="1">
      <c r="B497" s="114" t="s">
        <v>2280</v>
      </c>
      <c r="C497" s="129" t="s">
        <v>1891</v>
      </c>
      <c r="D497" s="114">
        <v>385.94</v>
      </c>
      <c r="E497" s="129" t="s">
        <v>228</v>
      </c>
      <c r="F497" s="129" t="s">
        <v>515</v>
      </c>
      <c r="G497" s="130" t="s">
        <v>515</v>
      </c>
      <c r="H497" s="130" t="s">
        <v>229</v>
      </c>
      <c r="I497" s="131">
        <v>60</v>
      </c>
      <c r="J497" s="131"/>
      <c r="K497" s="131"/>
      <c r="L497" s="114" t="s">
        <v>2372</v>
      </c>
    </row>
    <row r="498" spans="2:12" ht="30" customHeight="1">
      <c r="B498" s="114" t="s">
        <v>2256</v>
      </c>
      <c r="C498" s="129" t="s">
        <v>1891</v>
      </c>
      <c r="D498" s="114">
        <v>21.75</v>
      </c>
      <c r="E498" s="129" t="s">
        <v>228</v>
      </c>
      <c r="F498" s="129" t="s">
        <v>515</v>
      </c>
      <c r="G498" s="130" t="s">
        <v>515</v>
      </c>
      <c r="H498" s="130" t="s">
        <v>235</v>
      </c>
      <c r="I498" s="131">
        <v>60</v>
      </c>
      <c r="J498" s="131"/>
      <c r="K498" s="131"/>
      <c r="L498" s="114" t="s">
        <v>2373</v>
      </c>
    </row>
    <row r="499" spans="2:12" ht="30" customHeight="1">
      <c r="B499" s="114" t="s">
        <v>2256</v>
      </c>
      <c r="C499" s="129" t="s">
        <v>1891</v>
      </c>
      <c r="D499" s="114">
        <v>14.45</v>
      </c>
      <c r="E499" s="129" t="s">
        <v>228</v>
      </c>
      <c r="F499" s="129" t="s">
        <v>515</v>
      </c>
      <c r="G499" s="130" t="s">
        <v>515</v>
      </c>
      <c r="H499" s="130" t="s">
        <v>235</v>
      </c>
      <c r="I499" s="131">
        <v>60</v>
      </c>
      <c r="J499" s="131"/>
      <c r="K499" s="131"/>
      <c r="L499" s="114" t="s">
        <v>2374</v>
      </c>
    </row>
    <row r="500" spans="2:12" ht="30" customHeight="1">
      <c r="B500" s="114" t="s">
        <v>2264</v>
      </c>
      <c r="C500" s="129" t="s">
        <v>1891</v>
      </c>
      <c r="D500" s="114">
        <v>24.58</v>
      </c>
      <c r="E500" s="129" t="s">
        <v>228</v>
      </c>
      <c r="F500" s="129" t="s">
        <v>515</v>
      </c>
      <c r="G500" s="130" t="s">
        <v>515</v>
      </c>
      <c r="H500" s="130" t="s">
        <v>1686</v>
      </c>
      <c r="I500" s="131">
        <v>60</v>
      </c>
      <c r="J500" s="131"/>
      <c r="K500" s="131"/>
      <c r="L500" s="114" t="s">
        <v>2375</v>
      </c>
    </row>
    <row r="501" spans="2:12" ht="30" customHeight="1">
      <c r="B501" s="114" t="s">
        <v>2256</v>
      </c>
      <c r="C501" s="129" t="s">
        <v>1891</v>
      </c>
      <c r="D501" s="114">
        <v>25.9</v>
      </c>
      <c r="E501" s="129" t="s">
        <v>228</v>
      </c>
      <c r="F501" s="129" t="s">
        <v>515</v>
      </c>
      <c r="G501" s="130" t="s">
        <v>515</v>
      </c>
      <c r="H501" s="130" t="s">
        <v>235</v>
      </c>
      <c r="I501" s="131">
        <v>60</v>
      </c>
      <c r="J501" s="131"/>
      <c r="K501" s="131"/>
      <c r="L501" s="114" t="s">
        <v>2376</v>
      </c>
    </row>
    <row r="502" spans="2:12" ht="30" customHeight="1">
      <c r="B502" s="114" t="s">
        <v>2280</v>
      </c>
      <c r="C502" s="129" t="s">
        <v>1891</v>
      </c>
      <c r="D502" s="114">
        <v>147.04</v>
      </c>
      <c r="E502" s="129" t="s">
        <v>228</v>
      </c>
      <c r="F502" s="129" t="s">
        <v>515</v>
      </c>
      <c r="G502" s="130" t="s">
        <v>515</v>
      </c>
      <c r="H502" s="130" t="s">
        <v>229</v>
      </c>
      <c r="I502" s="131">
        <v>60</v>
      </c>
      <c r="J502" s="131"/>
      <c r="K502" s="131"/>
      <c r="L502" s="114" t="s">
        <v>2377</v>
      </c>
    </row>
    <row r="503" spans="2:12" ht="30" customHeight="1">
      <c r="B503" s="114" t="s">
        <v>2280</v>
      </c>
      <c r="C503" s="129" t="s">
        <v>1891</v>
      </c>
      <c r="D503" s="114">
        <v>50.04</v>
      </c>
      <c r="E503" s="129" t="s">
        <v>228</v>
      </c>
      <c r="F503" s="129" t="s">
        <v>515</v>
      </c>
      <c r="G503" s="130" t="s">
        <v>515</v>
      </c>
      <c r="H503" s="130" t="s">
        <v>229</v>
      </c>
      <c r="I503" s="131">
        <v>60</v>
      </c>
      <c r="J503" s="131"/>
      <c r="K503" s="131"/>
      <c r="L503" s="114" t="s">
        <v>2378</v>
      </c>
    </row>
    <row r="504" spans="2:12" ht="30" customHeight="1">
      <c r="B504" s="114" t="s">
        <v>2267</v>
      </c>
      <c r="C504" s="129" t="s">
        <v>1891</v>
      </c>
      <c r="D504" s="114">
        <v>27.49</v>
      </c>
      <c r="E504" s="129" t="s">
        <v>228</v>
      </c>
      <c r="F504" s="129" t="s">
        <v>515</v>
      </c>
      <c r="G504" s="130" t="s">
        <v>515</v>
      </c>
      <c r="H504" s="130" t="s">
        <v>229</v>
      </c>
      <c r="I504" s="131">
        <v>60</v>
      </c>
      <c r="J504" s="131"/>
      <c r="K504" s="131"/>
      <c r="L504" s="114" t="s">
        <v>2379</v>
      </c>
    </row>
    <row r="505" spans="2:12" ht="30" customHeight="1">
      <c r="B505" s="114" t="s">
        <v>2254</v>
      </c>
      <c r="C505" s="129" t="s">
        <v>1891</v>
      </c>
      <c r="D505" s="114">
        <v>19.940000000000001</v>
      </c>
      <c r="E505" s="129" t="s">
        <v>228</v>
      </c>
      <c r="F505" s="129" t="s">
        <v>515</v>
      </c>
      <c r="G505" s="130" t="s">
        <v>515</v>
      </c>
      <c r="H505" s="130" t="s">
        <v>2255</v>
      </c>
      <c r="I505" s="131">
        <v>60</v>
      </c>
      <c r="J505" s="131"/>
      <c r="K505" s="131"/>
      <c r="L505" s="114" t="s">
        <v>2380</v>
      </c>
    </row>
    <row r="506" spans="2:12" ht="30" customHeight="1">
      <c r="B506" s="114" t="s">
        <v>2254</v>
      </c>
      <c r="C506" s="129" t="s">
        <v>1891</v>
      </c>
      <c r="D506" s="114">
        <v>11.71</v>
      </c>
      <c r="E506" s="129" t="s">
        <v>228</v>
      </c>
      <c r="F506" s="129" t="s">
        <v>515</v>
      </c>
      <c r="G506" s="130" t="s">
        <v>515</v>
      </c>
      <c r="H506" s="130" t="s">
        <v>2255</v>
      </c>
      <c r="I506" s="131">
        <v>60</v>
      </c>
      <c r="J506" s="131"/>
      <c r="K506" s="131"/>
      <c r="L506" s="114" t="s">
        <v>2381</v>
      </c>
    </row>
    <row r="507" spans="2:12" ht="30" customHeight="1">
      <c r="B507" s="114" t="s">
        <v>2254</v>
      </c>
      <c r="C507" s="129" t="s">
        <v>1891</v>
      </c>
      <c r="D507" s="114">
        <v>1.37</v>
      </c>
      <c r="E507" s="129" t="s">
        <v>228</v>
      </c>
      <c r="F507" s="129" t="s">
        <v>515</v>
      </c>
      <c r="G507" s="130" t="s">
        <v>515</v>
      </c>
      <c r="H507" s="130" t="s">
        <v>2255</v>
      </c>
      <c r="I507" s="131">
        <v>60</v>
      </c>
      <c r="J507" s="131"/>
      <c r="K507" s="131"/>
      <c r="L507" s="114" t="s">
        <v>2382</v>
      </c>
    </row>
    <row r="508" spans="2:12" ht="30" customHeight="1">
      <c r="B508" s="114" t="s">
        <v>2258</v>
      </c>
      <c r="C508" s="129" t="s">
        <v>1891</v>
      </c>
      <c r="D508" s="114">
        <v>1.6</v>
      </c>
      <c r="E508" s="129" t="s">
        <v>228</v>
      </c>
      <c r="F508" s="129" t="s">
        <v>515</v>
      </c>
      <c r="G508" s="130" t="s">
        <v>515</v>
      </c>
      <c r="H508" s="130" t="s">
        <v>1686</v>
      </c>
      <c r="I508" s="131">
        <v>60</v>
      </c>
      <c r="J508" s="131"/>
      <c r="K508" s="131"/>
      <c r="L508" s="114" t="s">
        <v>2383</v>
      </c>
    </row>
    <row r="509" spans="2:12" ht="30" customHeight="1">
      <c r="B509" s="114" t="s">
        <v>2256</v>
      </c>
      <c r="C509" s="129" t="s">
        <v>1891</v>
      </c>
      <c r="D509" s="114">
        <v>6.06</v>
      </c>
      <c r="E509" s="129" t="s">
        <v>228</v>
      </c>
      <c r="F509" s="129" t="s">
        <v>515</v>
      </c>
      <c r="G509" s="130" t="s">
        <v>515</v>
      </c>
      <c r="H509" s="130" t="s">
        <v>235</v>
      </c>
      <c r="I509" s="131">
        <v>60</v>
      </c>
      <c r="J509" s="131"/>
      <c r="K509" s="131"/>
      <c r="L509" s="114" t="s">
        <v>2384</v>
      </c>
    </row>
    <row r="510" spans="2:12" ht="30" customHeight="1">
      <c r="B510" s="114" t="s">
        <v>2254</v>
      </c>
      <c r="C510" s="129" t="s">
        <v>1891</v>
      </c>
      <c r="D510" s="114">
        <v>4.38</v>
      </c>
      <c r="E510" s="129" t="s">
        <v>228</v>
      </c>
      <c r="F510" s="129" t="s">
        <v>515</v>
      </c>
      <c r="G510" s="130" t="s">
        <v>515</v>
      </c>
      <c r="H510" s="130" t="s">
        <v>2255</v>
      </c>
      <c r="I510" s="131">
        <v>60</v>
      </c>
      <c r="J510" s="131"/>
      <c r="K510" s="131"/>
      <c r="L510" s="114" t="s">
        <v>2385</v>
      </c>
    </row>
    <row r="511" spans="2:12" ht="30" customHeight="1">
      <c r="B511" s="114" t="s">
        <v>2253</v>
      </c>
      <c r="C511" s="129" t="s">
        <v>1891</v>
      </c>
      <c r="D511" s="114">
        <v>13.44</v>
      </c>
      <c r="E511" s="129" t="s">
        <v>228</v>
      </c>
      <c r="F511" s="129" t="s">
        <v>515</v>
      </c>
      <c r="G511" s="130" t="s">
        <v>515</v>
      </c>
      <c r="H511" s="130" t="s">
        <v>229</v>
      </c>
      <c r="I511" s="131">
        <v>60</v>
      </c>
      <c r="J511" s="131"/>
      <c r="K511" s="131"/>
      <c r="L511" s="114" t="s">
        <v>2386</v>
      </c>
    </row>
    <row r="512" spans="2:12" ht="30" customHeight="1">
      <c r="B512" s="114" t="s">
        <v>2266</v>
      </c>
      <c r="C512" s="129" t="s">
        <v>1891</v>
      </c>
      <c r="D512" s="114">
        <v>1.32</v>
      </c>
      <c r="E512" s="129" t="s">
        <v>228</v>
      </c>
      <c r="F512" s="129" t="s">
        <v>515</v>
      </c>
      <c r="G512" s="130" t="s">
        <v>515</v>
      </c>
      <c r="H512" s="130" t="s">
        <v>2262</v>
      </c>
      <c r="I512" s="131">
        <v>60</v>
      </c>
      <c r="J512" s="131"/>
      <c r="K512" s="131"/>
      <c r="L512" s="114" t="s">
        <v>2387</v>
      </c>
    </row>
    <row r="513" spans="2:12" ht="30" customHeight="1">
      <c r="B513" s="114" t="s">
        <v>2280</v>
      </c>
      <c r="C513" s="129" t="s">
        <v>1891</v>
      </c>
      <c r="D513" s="114">
        <v>218.16</v>
      </c>
      <c r="E513" s="129" t="s">
        <v>228</v>
      </c>
      <c r="F513" s="129" t="s">
        <v>515</v>
      </c>
      <c r="G513" s="130" t="s">
        <v>515</v>
      </c>
      <c r="H513" s="130" t="s">
        <v>229</v>
      </c>
      <c r="I513" s="131">
        <v>60</v>
      </c>
      <c r="J513" s="131"/>
      <c r="K513" s="131"/>
      <c r="L513" s="114" t="s">
        <v>2388</v>
      </c>
    </row>
    <row r="514" spans="2:12" ht="30" customHeight="1">
      <c r="B514" s="114" t="s">
        <v>2256</v>
      </c>
      <c r="C514" s="129" t="s">
        <v>1891</v>
      </c>
      <c r="D514" s="114">
        <v>14.2</v>
      </c>
      <c r="E514" s="129" t="s">
        <v>228</v>
      </c>
      <c r="F514" s="129" t="s">
        <v>515</v>
      </c>
      <c r="G514" s="130" t="s">
        <v>515</v>
      </c>
      <c r="H514" s="130" t="s">
        <v>235</v>
      </c>
      <c r="I514" s="131">
        <v>60</v>
      </c>
      <c r="J514" s="131"/>
      <c r="K514" s="131"/>
      <c r="L514" s="114" t="s">
        <v>2389</v>
      </c>
    </row>
    <row r="515" spans="2:12" ht="30" customHeight="1">
      <c r="B515" s="114" t="s">
        <v>2258</v>
      </c>
      <c r="C515" s="129" t="s">
        <v>1891</v>
      </c>
      <c r="D515" s="114">
        <v>3.95</v>
      </c>
      <c r="E515" s="129" t="s">
        <v>228</v>
      </c>
      <c r="F515" s="129" t="s">
        <v>515</v>
      </c>
      <c r="G515" s="130" t="s">
        <v>515</v>
      </c>
      <c r="H515" s="130" t="s">
        <v>1686</v>
      </c>
      <c r="I515" s="131">
        <v>60</v>
      </c>
      <c r="J515" s="131"/>
      <c r="K515" s="131"/>
      <c r="L515" s="114" t="s">
        <v>2390</v>
      </c>
    </row>
    <row r="516" spans="2:12" ht="30" customHeight="1">
      <c r="B516" s="114" t="s">
        <v>2280</v>
      </c>
      <c r="C516" s="129" t="s">
        <v>1891</v>
      </c>
      <c r="D516" s="114">
        <v>75.84</v>
      </c>
      <c r="E516" s="129" t="s">
        <v>228</v>
      </c>
      <c r="F516" s="129" t="s">
        <v>515</v>
      </c>
      <c r="G516" s="130" t="s">
        <v>515</v>
      </c>
      <c r="H516" s="130" t="s">
        <v>229</v>
      </c>
      <c r="I516" s="131">
        <v>60</v>
      </c>
      <c r="J516" s="131"/>
      <c r="K516" s="131"/>
      <c r="L516" s="114" t="s">
        <v>2391</v>
      </c>
    </row>
    <row r="517" spans="2:12" ht="30" customHeight="1">
      <c r="B517" s="114" t="s">
        <v>2280</v>
      </c>
      <c r="C517" s="129" t="s">
        <v>1891</v>
      </c>
      <c r="D517" s="114">
        <v>109.48</v>
      </c>
      <c r="E517" s="129" t="s">
        <v>228</v>
      </c>
      <c r="F517" s="129" t="s">
        <v>515</v>
      </c>
      <c r="G517" s="130" t="s">
        <v>515</v>
      </c>
      <c r="H517" s="130" t="s">
        <v>229</v>
      </c>
      <c r="I517" s="131">
        <v>60</v>
      </c>
      <c r="J517" s="131"/>
      <c r="K517" s="131"/>
      <c r="L517" s="114" t="s">
        <v>2392</v>
      </c>
    </row>
    <row r="518" spans="2:12" ht="30" customHeight="1">
      <c r="B518" s="114" t="s">
        <v>2254</v>
      </c>
      <c r="C518" s="129" t="s">
        <v>1891</v>
      </c>
      <c r="D518" s="114">
        <v>30.11</v>
      </c>
      <c r="E518" s="129" t="s">
        <v>228</v>
      </c>
      <c r="F518" s="129" t="s">
        <v>515</v>
      </c>
      <c r="G518" s="130" t="s">
        <v>515</v>
      </c>
      <c r="H518" s="130" t="s">
        <v>2255</v>
      </c>
      <c r="I518" s="131">
        <v>60</v>
      </c>
      <c r="J518" s="131"/>
      <c r="K518" s="131"/>
      <c r="L518" s="114" t="s">
        <v>2393</v>
      </c>
    </row>
    <row r="519" spans="2:12" ht="30" customHeight="1">
      <c r="B519" s="114" t="s">
        <v>2256</v>
      </c>
      <c r="C519" s="129" t="s">
        <v>1891</v>
      </c>
      <c r="D519" s="114">
        <v>5.0999999999999996</v>
      </c>
      <c r="E519" s="129" t="s">
        <v>228</v>
      </c>
      <c r="F519" s="129" t="s">
        <v>515</v>
      </c>
      <c r="G519" s="130" t="s">
        <v>515</v>
      </c>
      <c r="H519" s="130" t="s">
        <v>235</v>
      </c>
      <c r="I519" s="131">
        <v>60</v>
      </c>
      <c r="J519" s="131"/>
      <c r="K519" s="131"/>
      <c r="L519" s="114" t="s">
        <v>2394</v>
      </c>
    </row>
    <row r="520" spans="2:12" ht="30" customHeight="1">
      <c r="B520" s="114" t="s">
        <v>2280</v>
      </c>
      <c r="C520" s="129" t="s">
        <v>1891</v>
      </c>
      <c r="D520" s="114">
        <v>108.75</v>
      </c>
      <c r="E520" s="129" t="s">
        <v>228</v>
      </c>
      <c r="F520" s="129" t="s">
        <v>515</v>
      </c>
      <c r="G520" s="130" t="s">
        <v>515</v>
      </c>
      <c r="H520" s="130" t="s">
        <v>229</v>
      </c>
      <c r="I520" s="131">
        <v>60</v>
      </c>
      <c r="J520" s="131"/>
      <c r="K520" s="131"/>
      <c r="L520" s="114" t="s">
        <v>2395</v>
      </c>
    </row>
    <row r="521" spans="2:12" ht="30" customHeight="1">
      <c r="B521" s="114" t="s">
        <v>2264</v>
      </c>
      <c r="C521" s="129" t="s">
        <v>1891</v>
      </c>
      <c r="D521" s="114">
        <v>22.99</v>
      </c>
      <c r="E521" s="129" t="s">
        <v>228</v>
      </c>
      <c r="F521" s="129" t="s">
        <v>515</v>
      </c>
      <c r="G521" s="130" t="s">
        <v>515</v>
      </c>
      <c r="H521" s="130" t="s">
        <v>1686</v>
      </c>
      <c r="I521" s="131">
        <v>60</v>
      </c>
      <c r="J521" s="131"/>
      <c r="K521" s="131"/>
      <c r="L521" s="114" t="s">
        <v>2396</v>
      </c>
    </row>
    <row r="522" spans="2:12" ht="30" customHeight="1">
      <c r="B522" s="114" t="s">
        <v>2274</v>
      </c>
      <c r="C522" s="129" t="s">
        <v>1891</v>
      </c>
      <c r="D522" s="114">
        <v>8.99</v>
      </c>
      <c r="E522" s="129" t="s">
        <v>228</v>
      </c>
      <c r="F522" s="129" t="s">
        <v>515</v>
      </c>
      <c r="G522" s="130" t="s">
        <v>515</v>
      </c>
      <c r="H522" s="130" t="s">
        <v>2273</v>
      </c>
      <c r="I522" s="131">
        <v>60</v>
      </c>
      <c r="J522" s="131"/>
      <c r="K522" s="131"/>
      <c r="L522" s="114" t="s">
        <v>2397</v>
      </c>
    </row>
    <row r="523" spans="2:12" ht="30" customHeight="1">
      <c r="B523" s="114" t="s">
        <v>2274</v>
      </c>
      <c r="C523" s="129" t="s">
        <v>1891</v>
      </c>
      <c r="D523" s="114">
        <v>26.8</v>
      </c>
      <c r="E523" s="129" t="s">
        <v>228</v>
      </c>
      <c r="F523" s="129" t="s">
        <v>515</v>
      </c>
      <c r="G523" s="130" t="s">
        <v>515</v>
      </c>
      <c r="H523" s="130" t="s">
        <v>2273</v>
      </c>
      <c r="I523" s="131">
        <v>60</v>
      </c>
      <c r="J523" s="131"/>
      <c r="K523" s="131"/>
      <c r="L523" s="114" t="s">
        <v>2398</v>
      </c>
    </row>
    <row r="524" spans="2:12" ht="30" customHeight="1">
      <c r="B524" s="114" t="s">
        <v>2267</v>
      </c>
      <c r="C524" s="129" t="s">
        <v>1891</v>
      </c>
      <c r="D524" s="114">
        <v>28.89</v>
      </c>
      <c r="E524" s="129" t="s">
        <v>228</v>
      </c>
      <c r="F524" s="129" t="s">
        <v>515</v>
      </c>
      <c r="G524" s="130" t="s">
        <v>515</v>
      </c>
      <c r="H524" s="130" t="s">
        <v>229</v>
      </c>
      <c r="I524" s="131">
        <v>60</v>
      </c>
      <c r="J524" s="131"/>
      <c r="K524" s="131"/>
      <c r="L524" s="114" t="s">
        <v>2399</v>
      </c>
    </row>
    <row r="525" spans="2:12" ht="30" customHeight="1">
      <c r="B525" s="114" t="s">
        <v>2258</v>
      </c>
      <c r="C525" s="129" t="s">
        <v>1891</v>
      </c>
      <c r="D525" s="114">
        <v>5.54</v>
      </c>
      <c r="E525" s="129" t="s">
        <v>228</v>
      </c>
      <c r="F525" s="129" t="s">
        <v>515</v>
      </c>
      <c r="G525" s="130" t="s">
        <v>515</v>
      </c>
      <c r="H525" s="130" t="s">
        <v>1686</v>
      </c>
      <c r="I525" s="131">
        <v>60</v>
      </c>
      <c r="J525" s="131"/>
      <c r="K525" s="131"/>
      <c r="L525" s="114" t="s">
        <v>2400</v>
      </c>
    </row>
    <row r="526" spans="2:12" ht="30" customHeight="1">
      <c r="B526" s="114" t="s">
        <v>2266</v>
      </c>
      <c r="C526" s="129" t="s">
        <v>1891</v>
      </c>
      <c r="D526" s="114">
        <v>3.63</v>
      </c>
      <c r="E526" s="129" t="s">
        <v>228</v>
      </c>
      <c r="F526" s="129" t="s">
        <v>515</v>
      </c>
      <c r="G526" s="130" t="s">
        <v>515</v>
      </c>
      <c r="H526" s="130" t="s">
        <v>2262</v>
      </c>
      <c r="I526" s="131">
        <v>60</v>
      </c>
      <c r="J526" s="131"/>
      <c r="K526" s="131"/>
      <c r="L526" s="114" t="s">
        <v>2401</v>
      </c>
    </row>
    <row r="527" spans="2:12" ht="30" customHeight="1">
      <c r="B527" s="114" t="s">
        <v>2275</v>
      </c>
      <c r="C527" s="129" t="s">
        <v>1891</v>
      </c>
      <c r="D527" s="114">
        <v>1.03</v>
      </c>
      <c r="E527" s="129" t="s">
        <v>228</v>
      </c>
      <c r="F527" s="129" t="s">
        <v>515</v>
      </c>
      <c r="G527" s="131" t="s">
        <v>515</v>
      </c>
      <c r="H527" s="130" t="s">
        <v>2270</v>
      </c>
      <c r="I527" s="131">
        <v>60</v>
      </c>
      <c r="J527" s="131"/>
      <c r="K527" s="131"/>
      <c r="L527" s="114" t="s">
        <v>2402</v>
      </c>
    </row>
    <row r="528" spans="2:12" ht="30" customHeight="1">
      <c r="B528" s="114" t="s">
        <v>2275</v>
      </c>
      <c r="C528" s="129" t="s">
        <v>1891</v>
      </c>
      <c r="D528" s="114">
        <v>0.53</v>
      </c>
      <c r="E528" s="129" t="s">
        <v>228</v>
      </c>
      <c r="F528" s="129" t="s">
        <v>515</v>
      </c>
      <c r="G528" s="131" t="s">
        <v>515</v>
      </c>
      <c r="H528" s="130" t="s">
        <v>2270</v>
      </c>
      <c r="I528" s="131">
        <v>60</v>
      </c>
      <c r="J528" s="131"/>
      <c r="K528" s="131"/>
      <c r="L528" s="114" t="s">
        <v>2403</v>
      </c>
    </row>
    <row r="529" spans="2:12" ht="30" customHeight="1">
      <c r="B529" s="114" t="s">
        <v>2274</v>
      </c>
      <c r="C529" s="129" t="s">
        <v>1891</v>
      </c>
      <c r="D529" s="114">
        <v>13.78</v>
      </c>
      <c r="E529" s="129" t="s">
        <v>228</v>
      </c>
      <c r="F529" s="129" t="s">
        <v>515</v>
      </c>
      <c r="G529" s="130" t="s">
        <v>515</v>
      </c>
      <c r="H529" s="130" t="s">
        <v>2273</v>
      </c>
      <c r="I529" s="131">
        <v>60</v>
      </c>
      <c r="J529" s="131"/>
      <c r="K529" s="131"/>
      <c r="L529" s="114" t="s">
        <v>2404</v>
      </c>
    </row>
    <row r="530" spans="2:12" ht="30" customHeight="1">
      <c r="B530" s="114" t="s">
        <v>2256</v>
      </c>
      <c r="C530" s="129" t="s">
        <v>1891</v>
      </c>
      <c r="D530" s="114">
        <v>17.149999999999999</v>
      </c>
      <c r="E530" s="129" t="s">
        <v>228</v>
      </c>
      <c r="F530" s="129" t="s">
        <v>515</v>
      </c>
      <c r="G530" s="130" t="s">
        <v>515</v>
      </c>
      <c r="H530" s="130" t="s">
        <v>235</v>
      </c>
      <c r="I530" s="131">
        <v>60</v>
      </c>
      <c r="J530" s="131"/>
      <c r="K530" s="131"/>
      <c r="L530" s="114" t="s">
        <v>2405</v>
      </c>
    </row>
    <row r="531" spans="2:12" ht="30" customHeight="1">
      <c r="B531" s="114" t="s">
        <v>2256</v>
      </c>
      <c r="C531" s="129" t="s">
        <v>1891</v>
      </c>
      <c r="D531" s="114">
        <v>3.49</v>
      </c>
      <c r="E531" s="129" t="s">
        <v>228</v>
      </c>
      <c r="F531" s="129" t="s">
        <v>515</v>
      </c>
      <c r="G531" s="130" t="s">
        <v>515</v>
      </c>
      <c r="H531" s="130" t="s">
        <v>235</v>
      </c>
      <c r="I531" s="131">
        <v>60</v>
      </c>
      <c r="J531" s="131"/>
      <c r="K531" s="131"/>
      <c r="L531" s="114" t="s">
        <v>2406</v>
      </c>
    </row>
    <row r="532" spans="2:12" ht="30" customHeight="1">
      <c r="B532" s="114" t="s">
        <v>2275</v>
      </c>
      <c r="C532" s="129" t="s">
        <v>1891</v>
      </c>
      <c r="D532" s="114">
        <v>3.72</v>
      </c>
      <c r="E532" s="129" t="s">
        <v>228</v>
      </c>
      <c r="F532" s="129" t="s">
        <v>515</v>
      </c>
      <c r="G532" s="131" t="s">
        <v>515</v>
      </c>
      <c r="H532" s="130" t="s">
        <v>2270</v>
      </c>
      <c r="I532" s="131">
        <v>60</v>
      </c>
      <c r="J532" s="131"/>
      <c r="K532" s="131"/>
      <c r="L532" s="114" t="s">
        <v>2407</v>
      </c>
    </row>
    <row r="533" spans="2:12" ht="30" customHeight="1">
      <c r="B533" s="114" t="s">
        <v>2256</v>
      </c>
      <c r="C533" s="129" t="s">
        <v>1891</v>
      </c>
      <c r="D533" s="114">
        <v>5.22</v>
      </c>
      <c r="E533" s="129" t="s">
        <v>228</v>
      </c>
      <c r="F533" s="129" t="s">
        <v>515</v>
      </c>
      <c r="G533" s="130" t="s">
        <v>515</v>
      </c>
      <c r="H533" s="130" t="s">
        <v>235</v>
      </c>
      <c r="I533" s="131">
        <v>60</v>
      </c>
      <c r="J533" s="131"/>
      <c r="K533" s="131"/>
      <c r="L533" s="114" t="s">
        <v>2408</v>
      </c>
    </row>
    <row r="534" spans="2:12" ht="30" customHeight="1">
      <c r="B534" s="114" t="s">
        <v>2280</v>
      </c>
      <c r="C534" s="129" t="s">
        <v>1891</v>
      </c>
      <c r="D534" s="114">
        <v>255.55</v>
      </c>
      <c r="E534" s="129" t="s">
        <v>228</v>
      </c>
      <c r="F534" s="129" t="s">
        <v>515</v>
      </c>
      <c r="G534" s="130" t="s">
        <v>515</v>
      </c>
      <c r="H534" s="130" t="s">
        <v>229</v>
      </c>
      <c r="I534" s="131">
        <v>60</v>
      </c>
      <c r="J534" s="131"/>
      <c r="K534" s="131"/>
      <c r="L534" s="114" t="s">
        <v>2409</v>
      </c>
    </row>
    <row r="535" spans="2:12" ht="30" customHeight="1">
      <c r="B535" s="114" t="s">
        <v>2267</v>
      </c>
      <c r="C535" s="129" t="s">
        <v>1891</v>
      </c>
      <c r="D535" s="114">
        <v>42.91</v>
      </c>
      <c r="E535" s="129" t="s">
        <v>228</v>
      </c>
      <c r="F535" s="129" t="s">
        <v>515</v>
      </c>
      <c r="G535" s="130" t="s">
        <v>515</v>
      </c>
      <c r="H535" s="130" t="s">
        <v>229</v>
      </c>
      <c r="I535" s="131">
        <v>60</v>
      </c>
      <c r="J535" s="131"/>
      <c r="K535" s="131"/>
      <c r="L535" s="114" t="s">
        <v>2410</v>
      </c>
    </row>
    <row r="536" spans="2:12" ht="30" customHeight="1">
      <c r="B536" s="114" t="s">
        <v>2280</v>
      </c>
      <c r="C536" s="129" t="s">
        <v>1891</v>
      </c>
      <c r="D536" s="114">
        <v>58.59</v>
      </c>
      <c r="E536" s="129" t="s">
        <v>228</v>
      </c>
      <c r="F536" s="129" t="s">
        <v>515</v>
      </c>
      <c r="G536" s="130" t="s">
        <v>515</v>
      </c>
      <c r="H536" s="130" t="s">
        <v>229</v>
      </c>
      <c r="I536" s="131">
        <v>60</v>
      </c>
      <c r="J536" s="131"/>
      <c r="K536" s="131"/>
      <c r="L536" s="114" t="s">
        <v>2411</v>
      </c>
    </row>
    <row r="537" spans="2:12" ht="30" customHeight="1">
      <c r="B537" s="114" t="s">
        <v>2280</v>
      </c>
      <c r="C537" s="129" t="s">
        <v>1891</v>
      </c>
      <c r="D537" s="114">
        <v>188.06</v>
      </c>
      <c r="E537" s="129" t="s">
        <v>228</v>
      </c>
      <c r="F537" s="129" t="s">
        <v>515</v>
      </c>
      <c r="G537" s="130" t="s">
        <v>515</v>
      </c>
      <c r="H537" s="130" t="s">
        <v>229</v>
      </c>
      <c r="I537" s="131">
        <v>60</v>
      </c>
      <c r="J537" s="131"/>
      <c r="K537" s="131"/>
      <c r="L537" s="114" t="s">
        <v>2412</v>
      </c>
    </row>
    <row r="538" spans="2:12" ht="30" customHeight="1">
      <c r="B538" s="114" t="s">
        <v>2275</v>
      </c>
      <c r="C538" s="129" t="s">
        <v>1891</v>
      </c>
      <c r="D538" s="114">
        <v>1.74</v>
      </c>
      <c r="E538" s="129" t="s">
        <v>228</v>
      </c>
      <c r="F538" s="129" t="s">
        <v>515</v>
      </c>
      <c r="G538" s="131" t="s">
        <v>515</v>
      </c>
      <c r="H538" s="130" t="s">
        <v>2270</v>
      </c>
      <c r="I538" s="131">
        <v>60</v>
      </c>
      <c r="J538" s="131"/>
      <c r="K538" s="131"/>
      <c r="L538" s="114" t="s">
        <v>2413</v>
      </c>
    </row>
    <row r="539" spans="2:12" ht="30" customHeight="1">
      <c r="B539" s="114" t="s">
        <v>2261</v>
      </c>
      <c r="C539" s="129" t="s">
        <v>1891</v>
      </c>
      <c r="D539" s="114">
        <v>23.2</v>
      </c>
      <c r="E539" s="129" t="s">
        <v>228</v>
      </c>
      <c r="F539" s="129" t="s">
        <v>515</v>
      </c>
      <c r="G539" s="130" t="s">
        <v>515</v>
      </c>
      <c r="H539" s="130" t="s">
        <v>2262</v>
      </c>
      <c r="I539" s="131">
        <v>60</v>
      </c>
      <c r="J539" s="131"/>
      <c r="K539" s="131"/>
      <c r="L539" s="114" t="s">
        <v>2414</v>
      </c>
    </row>
    <row r="540" spans="2:12" ht="30" customHeight="1">
      <c r="B540" s="114" t="s">
        <v>2280</v>
      </c>
      <c r="C540" s="129" t="s">
        <v>1891</v>
      </c>
      <c r="D540" s="114">
        <v>111.22</v>
      </c>
      <c r="E540" s="129" t="s">
        <v>228</v>
      </c>
      <c r="F540" s="129" t="s">
        <v>515</v>
      </c>
      <c r="G540" s="130" t="s">
        <v>515</v>
      </c>
      <c r="H540" s="130" t="s">
        <v>229</v>
      </c>
      <c r="I540" s="131">
        <v>60</v>
      </c>
      <c r="J540" s="131"/>
      <c r="K540" s="131"/>
      <c r="L540" s="114" t="s">
        <v>2415</v>
      </c>
    </row>
    <row r="541" spans="2:12" ht="30" customHeight="1">
      <c r="B541" s="114" t="s">
        <v>2256</v>
      </c>
      <c r="C541" s="129" t="s">
        <v>1891</v>
      </c>
      <c r="D541" s="114">
        <v>51.96</v>
      </c>
      <c r="E541" s="129" t="s">
        <v>228</v>
      </c>
      <c r="F541" s="129" t="s">
        <v>515</v>
      </c>
      <c r="G541" s="130" t="s">
        <v>515</v>
      </c>
      <c r="H541" s="130" t="s">
        <v>235</v>
      </c>
      <c r="I541" s="131">
        <v>60</v>
      </c>
      <c r="J541" s="131"/>
      <c r="K541" s="131"/>
      <c r="L541" s="114" t="s">
        <v>2416</v>
      </c>
    </row>
    <row r="542" spans="2:12" ht="30" customHeight="1">
      <c r="B542" s="114" t="s">
        <v>2254</v>
      </c>
      <c r="C542" s="129" t="s">
        <v>1891</v>
      </c>
      <c r="D542" s="114">
        <v>11.83</v>
      </c>
      <c r="E542" s="129" t="s">
        <v>228</v>
      </c>
      <c r="F542" s="129" t="s">
        <v>515</v>
      </c>
      <c r="G542" s="130" t="s">
        <v>515</v>
      </c>
      <c r="H542" s="130" t="s">
        <v>2255</v>
      </c>
      <c r="I542" s="131">
        <v>60</v>
      </c>
      <c r="J542" s="131"/>
      <c r="K542" s="131"/>
      <c r="L542" s="114" t="s">
        <v>2417</v>
      </c>
    </row>
    <row r="543" spans="2:12" ht="30" customHeight="1">
      <c r="B543" s="114" t="s">
        <v>2254</v>
      </c>
      <c r="C543" s="129" t="s">
        <v>1891</v>
      </c>
      <c r="D543" s="114">
        <v>1.32</v>
      </c>
      <c r="E543" s="129" t="s">
        <v>228</v>
      </c>
      <c r="F543" s="129" t="s">
        <v>515</v>
      </c>
      <c r="G543" s="130" t="s">
        <v>515</v>
      </c>
      <c r="H543" s="130" t="s">
        <v>2255</v>
      </c>
      <c r="I543" s="131">
        <v>60</v>
      </c>
      <c r="J543" s="131"/>
      <c r="K543" s="131"/>
      <c r="L543" s="114" t="s">
        <v>2418</v>
      </c>
    </row>
    <row r="544" spans="2:12" ht="30" customHeight="1">
      <c r="B544" s="114" t="s">
        <v>2272</v>
      </c>
      <c r="C544" s="129" t="s">
        <v>1891</v>
      </c>
      <c r="D544" s="114">
        <v>4.3499999999999996</v>
      </c>
      <c r="E544" s="129" t="s">
        <v>228</v>
      </c>
      <c r="F544" s="129" t="s">
        <v>515</v>
      </c>
      <c r="G544" s="130" t="s">
        <v>515</v>
      </c>
      <c r="H544" s="130" t="s">
        <v>2273</v>
      </c>
      <c r="I544" s="131">
        <v>60</v>
      </c>
      <c r="J544" s="131"/>
      <c r="K544" s="131"/>
      <c r="L544" s="114" t="s">
        <v>2419</v>
      </c>
    </row>
    <row r="545" spans="2:12" ht="30" customHeight="1">
      <c r="B545" s="114" t="s">
        <v>2267</v>
      </c>
      <c r="C545" s="129" t="s">
        <v>1891</v>
      </c>
      <c r="D545" s="114">
        <v>26.73</v>
      </c>
      <c r="E545" s="129" t="s">
        <v>228</v>
      </c>
      <c r="F545" s="129" t="s">
        <v>515</v>
      </c>
      <c r="G545" s="130" t="s">
        <v>515</v>
      </c>
      <c r="H545" s="130" t="s">
        <v>229</v>
      </c>
      <c r="I545" s="131">
        <v>60</v>
      </c>
      <c r="J545" s="131"/>
      <c r="K545" s="131"/>
      <c r="L545" s="114" t="s">
        <v>2420</v>
      </c>
    </row>
    <row r="546" spans="2:12" ht="30" customHeight="1">
      <c r="B546" s="114" t="s">
        <v>2280</v>
      </c>
      <c r="C546" s="129" t="s">
        <v>1891</v>
      </c>
      <c r="D546" s="114">
        <v>47.97</v>
      </c>
      <c r="E546" s="129" t="s">
        <v>228</v>
      </c>
      <c r="F546" s="129" t="s">
        <v>515</v>
      </c>
      <c r="G546" s="130" t="s">
        <v>515</v>
      </c>
      <c r="H546" s="130" t="s">
        <v>229</v>
      </c>
      <c r="I546" s="131">
        <v>60</v>
      </c>
      <c r="J546" s="131"/>
      <c r="K546" s="131"/>
      <c r="L546" s="114" t="s">
        <v>2421</v>
      </c>
    </row>
    <row r="547" spans="2:12" ht="30" customHeight="1">
      <c r="B547" s="114" t="s">
        <v>2280</v>
      </c>
      <c r="C547" s="129" t="s">
        <v>1891</v>
      </c>
      <c r="D547" s="114">
        <v>619.05999999999995</v>
      </c>
      <c r="E547" s="129" t="s">
        <v>228</v>
      </c>
      <c r="F547" s="129" t="s">
        <v>515</v>
      </c>
      <c r="G547" s="130" t="s">
        <v>515</v>
      </c>
      <c r="H547" s="130" t="s">
        <v>229</v>
      </c>
      <c r="I547" s="131">
        <v>60</v>
      </c>
      <c r="J547" s="131"/>
      <c r="K547" s="131"/>
      <c r="L547" s="114" t="s">
        <v>2422</v>
      </c>
    </row>
    <row r="548" spans="2:12" ht="30" customHeight="1">
      <c r="B548" s="114" t="s">
        <v>2280</v>
      </c>
      <c r="C548" s="129" t="s">
        <v>1891</v>
      </c>
      <c r="D548" s="114">
        <v>55.23</v>
      </c>
      <c r="E548" s="129" t="s">
        <v>228</v>
      </c>
      <c r="F548" s="129" t="s">
        <v>515</v>
      </c>
      <c r="G548" s="130" t="s">
        <v>515</v>
      </c>
      <c r="H548" s="130" t="s">
        <v>229</v>
      </c>
      <c r="I548" s="131">
        <v>60</v>
      </c>
      <c r="J548" s="131"/>
      <c r="K548" s="131"/>
      <c r="L548" s="114" t="s">
        <v>2423</v>
      </c>
    </row>
    <row r="549" spans="2:12" ht="30" customHeight="1">
      <c r="B549" s="114" t="s">
        <v>2254</v>
      </c>
      <c r="C549" s="129" t="s">
        <v>1891</v>
      </c>
      <c r="D549" s="114">
        <v>2.62</v>
      </c>
      <c r="E549" s="129" t="s">
        <v>228</v>
      </c>
      <c r="F549" s="129" t="s">
        <v>515</v>
      </c>
      <c r="G549" s="130" t="s">
        <v>515</v>
      </c>
      <c r="H549" s="130" t="s">
        <v>2255</v>
      </c>
      <c r="I549" s="131">
        <v>60</v>
      </c>
      <c r="J549" s="131"/>
      <c r="K549" s="131"/>
      <c r="L549" s="114" t="s">
        <v>2424</v>
      </c>
    </row>
    <row r="550" spans="2:12" ht="30" customHeight="1">
      <c r="B550" s="114" t="s">
        <v>2267</v>
      </c>
      <c r="C550" s="129" t="s">
        <v>1891</v>
      </c>
      <c r="D550" s="114">
        <v>14.4</v>
      </c>
      <c r="E550" s="129" t="s">
        <v>228</v>
      </c>
      <c r="F550" s="129" t="s">
        <v>515</v>
      </c>
      <c r="G550" s="130" t="s">
        <v>515</v>
      </c>
      <c r="H550" s="130" t="s">
        <v>229</v>
      </c>
      <c r="I550" s="131">
        <v>60</v>
      </c>
      <c r="J550" s="131"/>
      <c r="K550" s="131"/>
      <c r="L550" s="114" t="s">
        <v>2425</v>
      </c>
    </row>
    <row r="551" spans="2:12" ht="30" customHeight="1">
      <c r="B551" s="114" t="s">
        <v>2280</v>
      </c>
      <c r="C551" s="129" t="s">
        <v>1891</v>
      </c>
      <c r="D551" s="114">
        <v>168.81</v>
      </c>
      <c r="E551" s="129" t="s">
        <v>228</v>
      </c>
      <c r="F551" s="129" t="s">
        <v>515</v>
      </c>
      <c r="G551" s="130" t="s">
        <v>515</v>
      </c>
      <c r="H551" s="130" t="s">
        <v>229</v>
      </c>
      <c r="I551" s="131">
        <v>60</v>
      </c>
      <c r="J551" s="131"/>
      <c r="K551" s="131"/>
      <c r="L551" s="114" t="s">
        <v>2426</v>
      </c>
    </row>
    <row r="552" spans="2:12" ht="30" customHeight="1">
      <c r="B552" s="114" t="s">
        <v>2256</v>
      </c>
      <c r="C552" s="129" t="s">
        <v>1891</v>
      </c>
      <c r="D552" s="114">
        <v>9.34</v>
      </c>
      <c r="E552" s="129" t="s">
        <v>228</v>
      </c>
      <c r="F552" s="129" t="s">
        <v>515</v>
      </c>
      <c r="G552" s="130" t="s">
        <v>515</v>
      </c>
      <c r="H552" s="130" t="s">
        <v>235</v>
      </c>
      <c r="I552" s="131">
        <v>60</v>
      </c>
      <c r="J552" s="131"/>
      <c r="K552" s="131"/>
      <c r="L552" s="114" t="s">
        <v>2427</v>
      </c>
    </row>
    <row r="553" spans="2:12" ht="30" customHeight="1">
      <c r="B553" s="114" t="s">
        <v>2256</v>
      </c>
      <c r="C553" s="129" t="s">
        <v>1891</v>
      </c>
      <c r="D553" s="114">
        <v>5.83</v>
      </c>
      <c r="E553" s="129" t="s">
        <v>228</v>
      </c>
      <c r="F553" s="129" t="s">
        <v>515</v>
      </c>
      <c r="G553" s="130" t="s">
        <v>515</v>
      </c>
      <c r="H553" s="130" t="s">
        <v>235</v>
      </c>
      <c r="I553" s="131">
        <v>60</v>
      </c>
      <c r="J553" s="131"/>
      <c r="K553" s="131"/>
      <c r="L553" s="114" t="s">
        <v>2428</v>
      </c>
    </row>
    <row r="554" spans="2:12" ht="30" customHeight="1">
      <c r="B554" s="114" t="s">
        <v>2280</v>
      </c>
      <c r="C554" s="129" t="s">
        <v>1891</v>
      </c>
      <c r="D554" s="114">
        <v>335.97</v>
      </c>
      <c r="E554" s="129" t="s">
        <v>228</v>
      </c>
      <c r="F554" s="129" t="s">
        <v>515</v>
      </c>
      <c r="G554" s="130" t="s">
        <v>515</v>
      </c>
      <c r="H554" s="130" t="s">
        <v>229</v>
      </c>
      <c r="I554" s="131">
        <v>60</v>
      </c>
      <c r="J554" s="131"/>
      <c r="K554" s="131"/>
      <c r="L554" s="114" t="s">
        <v>2429</v>
      </c>
    </row>
    <row r="555" spans="2:12" ht="30" customHeight="1">
      <c r="B555" s="114" t="s">
        <v>2264</v>
      </c>
      <c r="C555" s="129" t="s">
        <v>1891</v>
      </c>
      <c r="D555" s="114">
        <v>15.69</v>
      </c>
      <c r="E555" s="129" t="s">
        <v>228</v>
      </c>
      <c r="F555" s="129" t="s">
        <v>515</v>
      </c>
      <c r="G555" s="130" t="s">
        <v>515</v>
      </c>
      <c r="H555" s="130" t="s">
        <v>1686</v>
      </c>
      <c r="I555" s="131">
        <v>60</v>
      </c>
      <c r="J555" s="131"/>
      <c r="K555" s="131"/>
      <c r="L555" s="114" t="s">
        <v>2430</v>
      </c>
    </row>
    <row r="556" spans="2:12" ht="30" customHeight="1">
      <c r="B556" s="114" t="s">
        <v>2260</v>
      </c>
      <c r="C556" s="129" t="s">
        <v>1891</v>
      </c>
      <c r="D556" s="114">
        <v>1.54</v>
      </c>
      <c r="E556" s="129" t="s">
        <v>228</v>
      </c>
      <c r="F556" s="129" t="s">
        <v>515</v>
      </c>
      <c r="G556" s="130" t="s">
        <v>515</v>
      </c>
      <c r="H556" s="130" t="s">
        <v>1323</v>
      </c>
      <c r="I556" s="131">
        <v>60</v>
      </c>
      <c r="J556" s="131"/>
      <c r="K556" s="131"/>
      <c r="L556" s="114" t="s">
        <v>2431</v>
      </c>
    </row>
    <row r="557" spans="2:12" ht="30" customHeight="1">
      <c r="B557" s="114" t="s">
        <v>2254</v>
      </c>
      <c r="C557" s="129" t="s">
        <v>1891</v>
      </c>
      <c r="D557" s="114">
        <v>41.79</v>
      </c>
      <c r="E557" s="129" t="s">
        <v>228</v>
      </c>
      <c r="F557" s="129" t="s">
        <v>515</v>
      </c>
      <c r="G557" s="130" t="s">
        <v>515</v>
      </c>
      <c r="H557" s="130" t="s">
        <v>2255</v>
      </c>
      <c r="I557" s="131">
        <v>60</v>
      </c>
      <c r="J557" s="131"/>
      <c r="K557" s="131"/>
      <c r="L557" s="114" t="s">
        <v>2432</v>
      </c>
    </row>
    <row r="558" spans="2:12" ht="30" customHeight="1">
      <c r="B558" s="114" t="s">
        <v>2256</v>
      </c>
      <c r="C558" s="129" t="s">
        <v>1891</v>
      </c>
      <c r="D558" s="114">
        <v>17.5</v>
      </c>
      <c r="E558" s="129" t="s">
        <v>228</v>
      </c>
      <c r="F558" s="129" t="s">
        <v>515</v>
      </c>
      <c r="G558" s="130" t="s">
        <v>515</v>
      </c>
      <c r="H558" s="130" t="s">
        <v>235</v>
      </c>
      <c r="I558" s="131">
        <v>60</v>
      </c>
      <c r="J558" s="131"/>
      <c r="K558" s="131"/>
      <c r="L558" s="114" t="s">
        <v>2433</v>
      </c>
    </row>
    <row r="559" spans="2:12" ht="30" customHeight="1">
      <c r="B559" s="114" t="s">
        <v>2280</v>
      </c>
      <c r="C559" s="129" t="s">
        <v>1891</v>
      </c>
      <c r="D559" s="114">
        <v>207.88</v>
      </c>
      <c r="E559" s="129" t="s">
        <v>228</v>
      </c>
      <c r="F559" s="129" t="s">
        <v>515</v>
      </c>
      <c r="G559" s="130" t="s">
        <v>515</v>
      </c>
      <c r="H559" s="130" t="s">
        <v>229</v>
      </c>
      <c r="I559" s="131">
        <v>60</v>
      </c>
      <c r="J559" s="131"/>
      <c r="K559" s="131"/>
      <c r="L559" s="114" t="s">
        <v>2434</v>
      </c>
    </row>
    <row r="560" spans="2:12" ht="30" customHeight="1">
      <c r="B560" s="114" t="s">
        <v>2267</v>
      </c>
      <c r="C560" s="129" t="s">
        <v>1891</v>
      </c>
      <c r="D560" s="114">
        <v>1.29</v>
      </c>
      <c r="E560" s="129" t="s">
        <v>228</v>
      </c>
      <c r="F560" s="129" t="s">
        <v>515</v>
      </c>
      <c r="G560" s="130" t="s">
        <v>515</v>
      </c>
      <c r="H560" s="130" t="s">
        <v>229</v>
      </c>
      <c r="I560" s="131">
        <v>60</v>
      </c>
      <c r="J560" s="131"/>
      <c r="K560" s="131"/>
      <c r="L560" s="114" t="s">
        <v>2435</v>
      </c>
    </row>
    <row r="561" spans="2:12" ht="30" customHeight="1">
      <c r="B561" s="114" t="s">
        <v>2282</v>
      </c>
      <c r="C561" s="129" t="s">
        <v>1891</v>
      </c>
      <c r="D561" s="114">
        <v>1.83</v>
      </c>
      <c r="E561" s="129" t="s">
        <v>228</v>
      </c>
      <c r="F561" s="129" t="s">
        <v>515</v>
      </c>
      <c r="G561" s="130" t="s">
        <v>515</v>
      </c>
      <c r="H561" s="130" t="s">
        <v>1707</v>
      </c>
      <c r="I561" s="131">
        <v>60</v>
      </c>
      <c r="J561" s="131"/>
      <c r="K561" s="131"/>
      <c r="L561" s="114" t="s">
        <v>2436</v>
      </c>
    </row>
    <row r="562" spans="2:12" ht="30" customHeight="1">
      <c r="B562" s="114" t="s">
        <v>2256</v>
      </c>
      <c r="C562" s="129" t="s">
        <v>1891</v>
      </c>
      <c r="D562" s="114">
        <v>13.56</v>
      </c>
      <c r="E562" s="129" t="s">
        <v>228</v>
      </c>
      <c r="F562" s="129" t="s">
        <v>515</v>
      </c>
      <c r="G562" s="130" t="s">
        <v>515</v>
      </c>
      <c r="H562" s="130" t="s">
        <v>235</v>
      </c>
      <c r="I562" s="131">
        <v>60</v>
      </c>
      <c r="J562" s="131"/>
      <c r="K562" s="131"/>
      <c r="L562" s="114" t="s">
        <v>2437</v>
      </c>
    </row>
    <row r="563" spans="2:12" ht="30" customHeight="1">
      <c r="B563" s="114" t="s">
        <v>2269</v>
      </c>
      <c r="C563" s="129" t="s">
        <v>1891</v>
      </c>
      <c r="D563" s="114">
        <v>5.22</v>
      </c>
      <c r="E563" s="129" t="s">
        <v>228</v>
      </c>
      <c r="F563" s="129" t="s">
        <v>515</v>
      </c>
      <c r="G563" s="131" t="s">
        <v>515</v>
      </c>
      <c r="H563" s="130" t="s">
        <v>2270</v>
      </c>
      <c r="I563" s="131">
        <v>60</v>
      </c>
      <c r="J563" s="131"/>
      <c r="K563" s="131"/>
      <c r="L563" s="114" t="s">
        <v>2438</v>
      </c>
    </row>
    <row r="564" spans="2:12" ht="30" customHeight="1">
      <c r="B564" s="114" t="s">
        <v>2272</v>
      </c>
      <c r="C564" s="129" t="s">
        <v>1891</v>
      </c>
      <c r="D564" s="114">
        <v>23.5</v>
      </c>
      <c r="E564" s="129" t="s">
        <v>228</v>
      </c>
      <c r="F564" s="129" t="s">
        <v>515</v>
      </c>
      <c r="G564" s="130" t="s">
        <v>515</v>
      </c>
      <c r="H564" s="130" t="s">
        <v>2273</v>
      </c>
      <c r="I564" s="131">
        <v>60</v>
      </c>
      <c r="J564" s="131"/>
      <c r="K564" s="131"/>
      <c r="L564" s="114" t="s">
        <v>2439</v>
      </c>
    </row>
    <row r="565" spans="2:12" ht="30" customHeight="1">
      <c r="B565" s="114" t="s">
        <v>2266</v>
      </c>
      <c r="C565" s="129" t="s">
        <v>1891</v>
      </c>
      <c r="D565" s="114">
        <v>13.16</v>
      </c>
      <c r="E565" s="129" t="s">
        <v>228</v>
      </c>
      <c r="F565" s="129" t="s">
        <v>515</v>
      </c>
      <c r="G565" s="130" t="s">
        <v>515</v>
      </c>
      <c r="H565" s="130" t="s">
        <v>2262</v>
      </c>
      <c r="I565" s="131">
        <v>60</v>
      </c>
      <c r="J565" s="131"/>
      <c r="K565" s="131"/>
      <c r="L565" s="114" t="s">
        <v>2440</v>
      </c>
    </row>
    <row r="566" spans="2:12" ht="30" customHeight="1">
      <c r="B566" s="114" t="s">
        <v>2280</v>
      </c>
      <c r="C566" s="129" t="s">
        <v>1891</v>
      </c>
      <c r="D566" s="114">
        <v>192.59</v>
      </c>
      <c r="E566" s="129" t="s">
        <v>228</v>
      </c>
      <c r="F566" s="129" t="s">
        <v>515</v>
      </c>
      <c r="G566" s="130" t="s">
        <v>515</v>
      </c>
      <c r="H566" s="130" t="s">
        <v>229</v>
      </c>
      <c r="I566" s="131">
        <v>60</v>
      </c>
      <c r="J566" s="131"/>
      <c r="K566" s="131"/>
      <c r="L566" s="114" t="s">
        <v>2441</v>
      </c>
    </row>
    <row r="567" spans="2:12" ht="30" customHeight="1">
      <c r="B567" s="114" t="s">
        <v>2280</v>
      </c>
      <c r="C567" s="129" t="s">
        <v>1891</v>
      </c>
      <c r="D567" s="114">
        <v>19.670000000000002</v>
      </c>
      <c r="E567" s="129" t="s">
        <v>228</v>
      </c>
      <c r="F567" s="129" t="s">
        <v>515</v>
      </c>
      <c r="G567" s="130" t="s">
        <v>515</v>
      </c>
      <c r="H567" s="130" t="s">
        <v>229</v>
      </c>
      <c r="I567" s="131">
        <v>60</v>
      </c>
      <c r="J567" s="131"/>
      <c r="K567" s="131"/>
      <c r="L567" s="114" t="s">
        <v>2442</v>
      </c>
    </row>
    <row r="568" spans="2:12" ht="30" customHeight="1">
      <c r="B568" s="114" t="s">
        <v>2275</v>
      </c>
      <c r="C568" s="129" t="s">
        <v>1891</v>
      </c>
      <c r="D568" s="114">
        <v>8.76</v>
      </c>
      <c r="E568" s="129" t="s">
        <v>228</v>
      </c>
      <c r="F568" s="129" t="s">
        <v>515</v>
      </c>
      <c r="G568" s="131" t="s">
        <v>515</v>
      </c>
      <c r="H568" s="130" t="s">
        <v>2270</v>
      </c>
      <c r="I568" s="131">
        <v>60</v>
      </c>
      <c r="J568" s="131"/>
      <c r="K568" s="131"/>
      <c r="L568" s="114" t="s">
        <v>2443</v>
      </c>
    </row>
    <row r="569" spans="2:12" ht="30" customHeight="1">
      <c r="B569" s="114" t="s">
        <v>2267</v>
      </c>
      <c r="C569" s="129" t="s">
        <v>1891</v>
      </c>
      <c r="D569" s="114">
        <v>31.93</v>
      </c>
      <c r="E569" s="129" t="s">
        <v>228</v>
      </c>
      <c r="F569" s="129" t="s">
        <v>515</v>
      </c>
      <c r="G569" s="130" t="s">
        <v>515</v>
      </c>
      <c r="H569" s="130" t="s">
        <v>229</v>
      </c>
      <c r="I569" s="131">
        <v>60</v>
      </c>
      <c r="J569" s="131"/>
      <c r="K569" s="131"/>
      <c r="L569" s="114" t="s">
        <v>2444</v>
      </c>
    </row>
    <row r="570" spans="2:12" ht="30" customHeight="1">
      <c r="B570" s="114" t="s">
        <v>2256</v>
      </c>
      <c r="C570" s="129" t="s">
        <v>1891</v>
      </c>
      <c r="D570" s="114">
        <v>31.22</v>
      </c>
      <c r="E570" s="129" t="s">
        <v>228</v>
      </c>
      <c r="F570" s="129" t="s">
        <v>515</v>
      </c>
      <c r="G570" s="130" t="s">
        <v>515</v>
      </c>
      <c r="H570" s="130" t="s">
        <v>235</v>
      </c>
      <c r="I570" s="131">
        <v>60</v>
      </c>
      <c r="J570" s="131"/>
      <c r="K570" s="131"/>
      <c r="L570" s="114" t="s">
        <v>2445</v>
      </c>
    </row>
    <row r="571" spans="2:12" ht="30" customHeight="1">
      <c r="B571" s="114" t="s">
        <v>2280</v>
      </c>
      <c r="C571" s="129" t="s">
        <v>1891</v>
      </c>
      <c r="D571" s="114">
        <v>93.38</v>
      </c>
      <c r="E571" s="129" t="s">
        <v>228</v>
      </c>
      <c r="F571" s="129" t="s">
        <v>515</v>
      </c>
      <c r="G571" s="130" t="s">
        <v>515</v>
      </c>
      <c r="H571" s="130" t="s">
        <v>229</v>
      </c>
      <c r="I571" s="131">
        <v>60</v>
      </c>
      <c r="J571" s="131"/>
      <c r="K571" s="131"/>
      <c r="L571" s="114" t="s">
        <v>2446</v>
      </c>
    </row>
    <row r="572" spans="2:12" ht="30" customHeight="1">
      <c r="B572" s="114" t="s">
        <v>2275</v>
      </c>
      <c r="C572" s="129" t="s">
        <v>1891</v>
      </c>
      <c r="D572" s="114">
        <v>1.97</v>
      </c>
      <c r="E572" s="129" t="s">
        <v>228</v>
      </c>
      <c r="F572" s="129" t="s">
        <v>515</v>
      </c>
      <c r="G572" s="131" t="s">
        <v>515</v>
      </c>
      <c r="H572" s="130" t="s">
        <v>2270</v>
      </c>
      <c r="I572" s="131">
        <v>60</v>
      </c>
      <c r="J572" s="131"/>
      <c r="K572" s="131"/>
      <c r="L572" s="114" t="s">
        <v>2447</v>
      </c>
    </row>
    <row r="573" spans="2:12" ht="30" customHeight="1">
      <c r="B573" s="114" t="s">
        <v>2275</v>
      </c>
      <c r="C573" s="129" t="s">
        <v>1891</v>
      </c>
      <c r="D573" s="114">
        <v>3.53</v>
      </c>
      <c r="E573" s="129" t="s">
        <v>228</v>
      </c>
      <c r="F573" s="129" t="s">
        <v>515</v>
      </c>
      <c r="G573" s="131" t="s">
        <v>515</v>
      </c>
      <c r="H573" s="130" t="s">
        <v>2270</v>
      </c>
      <c r="I573" s="131">
        <v>60</v>
      </c>
      <c r="J573" s="131"/>
      <c r="K573" s="131"/>
      <c r="L573" s="114" t="s">
        <v>2448</v>
      </c>
    </row>
    <row r="574" spans="2:12" ht="30" customHeight="1">
      <c r="B574" s="114" t="s">
        <v>2260</v>
      </c>
      <c r="C574" s="129" t="s">
        <v>1891</v>
      </c>
      <c r="D574" s="114">
        <v>0.96</v>
      </c>
      <c r="E574" s="129" t="s">
        <v>228</v>
      </c>
      <c r="F574" s="129" t="s">
        <v>515</v>
      </c>
      <c r="G574" s="130" t="s">
        <v>515</v>
      </c>
      <c r="H574" s="130" t="s">
        <v>1323</v>
      </c>
      <c r="I574" s="131">
        <v>60</v>
      </c>
      <c r="J574" s="131"/>
      <c r="K574" s="131"/>
      <c r="L574" s="114" t="s">
        <v>2449</v>
      </c>
    </row>
    <row r="575" spans="2:12" ht="30" customHeight="1">
      <c r="B575" s="114" t="s">
        <v>2267</v>
      </c>
      <c r="C575" s="129" t="s">
        <v>1891</v>
      </c>
      <c r="D575" s="114">
        <v>3.12</v>
      </c>
      <c r="E575" s="129" t="s">
        <v>228</v>
      </c>
      <c r="F575" s="129" t="s">
        <v>515</v>
      </c>
      <c r="G575" s="130" t="s">
        <v>515</v>
      </c>
      <c r="H575" s="130" t="s">
        <v>229</v>
      </c>
      <c r="I575" s="131">
        <v>60</v>
      </c>
      <c r="J575" s="131"/>
      <c r="K575" s="131"/>
      <c r="L575" s="114" t="s">
        <v>2450</v>
      </c>
    </row>
    <row r="576" spans="2:12" ht="30" customHeight="1">
      <c r="B576" s="114" t="s">
        <v>2254</v>
      </c>
      <c r="C576" s="129" t="s">
        <v>1891</v>
      </c>
      <c r="D576" s="114">
        <v>5.29</v>
      </c>
      <c r="E576" s="129" t="s">
        <v>228</v>
      </c>
      <c r="F576" s="129" t="s">
        <v>515</v>
      </c>
      <c r="G576" s="130" t="s">
        <v>515</v>
      </c>
      <c r="H576" s="130" t="s">
        <v>2255</v>
      </c>
      <c r="I576" s="131">
        <v>60</v>
      </c>
      <c r="J576" s="131"/>
      <c r="K576" s="131"/>
      <c r="L576" s="114" t="s">
        <v>2451</v>
      </c>
    </row>
    <row r="577" spans="2:12" ht="30" customHeight="1">
      <c r="B577" s="114" t="s">
        <v>2280</v>
      </c>
      <c r="C577" s="129" t="s">
        <v>1891</v>
      </c>
      <c r="D577" s="114">
        <v>132.44</v>
      </c>
      <c r="E577" s="129" t="s">
        <v>228</v>
      </c>
      <c r="F577" s="129" t="s">
        <v>515</v>
      </c>
      <c r="G577" s="130" t="s">
        <v>515</v>
      </c>
      <c r="H577" s="130" t="s">
        <v>229</v>
      </c>
      <c r="I577" s="131">
        <v>60</v>
      </c>
      <c r="J577" s="131"/>
      <c r="K577" s="131"/>
      <c r="L577" s="114" t="s">
        <v>2452</v>
      </c>
    </row>
    <row r="578" spans="2:12" ht="30" customHeight="1">
      <c r="B578" s="114" t="s">
        <v>2453</v>
      </c>
      <c r="C578" s="129" t="s">
        <v>1891</v>
      </c>
      <c r="D578" s="114">
        <v>2.97</v>
      </c>
      <c r="E578" s="129" t="s">
        <v>228</v>
      </c>
      <c r="F578" s="129" t="s">
        <v>515</v>
      </c>
      <c r="G578" s="130" t="s">
        <v>515</v>
      </c>
      <c r="H578" s="130" t="s">
        <v>1323</v>
      </c>
      <c r="I578" s="131">
        <v>60</v>
      </c>
      <c r="J578" s="131"/>
      <c r="K578" s="131"/>
      <c r="L578" s="114" t="s">
        <v>2454</v>
      </c>
    </row>
    <row r="579" spans="2:12" ht="30" customHeight="1">
      <c r="B579" s="114" t="s">
        <v>2266</v>
      </c>
      <c r="C579" s="129" t="s">
        <v>1891</v>
      </c>
      <c r="D579" s="114">
        <v>2.0699999999999998</v>
      </c>
      <c r="E579" s="129" t="s">
        <v>228</v>
      </c>
      <c r="F579" s="129" t="s">
        <v>515</v>
      </c>
      <c r="G579" s="130" t="s">
        <v>515</v>
      </c>
      <c r="H579" s="130" t="s">
        <v>2262</v>
      </c>
      <c r="I579" s="131">
        <v>60</v>
      </c>
      <c r="J579" s="131"/>
      <c r="K579" s="131"/>
      <c r="L579" s="114" t="s">
        <v>2455</v>
      </c>
    </row>
    <row r="580" spans="2:12" ht="30" customHeight="1">
      <c r="B580" s="114" t="s">
        <v>2256</v>
      </c>
      <c r="C580" s="129" t="s">
        <v>1891</v>
      </c>
      <c r="D580" s="114">
        <v>7.15</v>
      </c>
      <c r="E580" s="129" t="s">
        <v>228</v>
      </c>
      <c r="F580" s="129" t="s">
        <v>515</v>
      </c>
      <c r="G580" s="130" t="s">
        <v>515</v>
      </c>
      <c r="H580" s="130" t="s">
        <v>235</v>
      </c>
      <c r="I580" s="131">
        <v>60</v>
      </c>
      <c r="J580" s="131"/>
      <c r="K580" s="131"/>
      <c r="L580" s="114" t="s">
        <v>2456</v>
      </c>
    </row>
    <row r="581" spans="2:12" ht="30" customHeight="1">
      <c r="B581" s="114" t="s">
        <v>2280</v>
      </c>
      <c r="C581" s="129" t="s">
        <v>1891</v>
      </c>
      <c r="D581" s="114">
        <v>211.51</v>
      </c>
      <c r="E581" s="129" t="s">
        <v>228</v>
      </c>
      <c r="F581" s="129" t="s">
        <v>515</v>
      </c>
      <c r="G581" s="130" t="s">
        <v>515</v>
      </c>
      <c r="H581" s="130" t="s">
        <v>229</v>
      </c>
      <c r="I581" s="131">
        <v>60</v>
      </c>
      <c r="J581" s="131"/>
      <c r="K581" s="131"/>
      <c r="L581" s="114" t="s">
        <v>2457</v>
      </c>
    </row>
    <row r="582" spans="2:12" ht="30" customHeight="1">
      <c r="B582" s="114" t="s">
        <v>2267</v>
      </c>
      <c r="C582" s="129" t="s">
        <v>1891</v>
      </c>
      <c r="D582" s="114">
        <v>4.07</v>
      </c>
      <c r="E582" s="129" t="s">
        <v>228</v>
      </c>
      <c r="F582" s="129" t="s">
        <v>515</v>
      </c>
      <c r="G582" s="130" t="s">
        <v>515</v>
      </c>
      <c r="H582" s="130" t="s">
        <v>229</v>
      </c>
      <c r="I582" s="131">
        <v>60</v>
      </c>
      <c r="J582" s="131"/>
      <c r="K582" s="131"/>
      <c r="L582" s="114" t="s">
        <v>2458</v>
      </c>
    </row>
    <row r="583" spans="2:12" ht="30" customHeight="1">
      <c r="B583" s="114" t="s">
        <v>2267</v>
      </c>
      <c r="C583" s="129" t="s">
        <v>1891</v>
      </c>
      <c r="D583" s="114">
        <v>1.71</v>
      </c>
      <c r="E583" s="129" t="s">
        <v>228</v>
      </c>
      <c r="F583" s="129" t="s">
        <v>515</v>
      </c>
      <c r="G583" s="130" t="s">
        <v>515</v>
      </c>
      <c r="H583" s="130" t="s">
        <v>229</v>
      </c>
      <c r="I583" s="131">
        <v>60</v>
      </c>
      <c r="J583" s="131"/>
      <c r="K583" s="131"/>
      <c r="L583" s="114" t="s">
        <v>2459</v>
      </c>
    </row>
    <row r="584" spans="2:12" ht="30" customHeight="1">
      <c r="B584" s="114" t="s">
        <v>2280</v>
      </c>
      <c r="C584" s="129" t="s">
        <v>1891</v>
      </c>
      <c r="D584" s="114">
        <v>328.2</v>
      </c>
      <c r="E584" s="129" t="s">
        <v>228</v>
      </c>
      <c r="F584" s="129" t="s">
        <v>515</v>
      </c>
      <c r="G584" s="130" t="s">
        <v>515</v>
      </c>
      <c r="H584" s="130" t="s">
        <v>229</v>
      </c>
      <c r="I584" s="131">
        <v>60</v>
      </c>
      <c r="J584" s="131"/>
      <c r="K584" s="131"/>
      <c r="L584" s="114" t="s">
        <v>2460</v>
      </c>
    </row>
    <row r="585" spans="2:12" ht="30" customHeight="1">
      <c r="B585" s="114" t="s">
        <v>2253</v>
      </c>
      <c r="C585" s="129" t="s">
        <v>1891</v>
      </c>
      <c r="D585" s="114">
        <v>244.85</v>
      </c>
      <c r="E585" s="129" t="s">
        <v>228</v>
      </c>
      <c r="F585" s="129" t="s">
        <v>515</v>
      </c>
      <c r="G585" s="130" t="s">
        <v>515</v>
      </c>
      <c r="H585" s="130" t="s">
        <v>229</v>
      </c>
      <c r="I585" s="131">
        <v>60</v>
      </c>
      <c r="J585" s="131"/>
      <c r="K585" s="131"/>
      <c r="L585" s="114" t="s">
        <v>2461</v>
      </c>
    </row>
    <row r="586" spans="2:12" ht="30" customHeight="1">
      <c r="B586" s="114" t="s">
        <v>2275</v>
      </c>
      <c r="C586" s="129" t="s">
        <v>1891</v>
      </c>
      <c r="D586" s="114">
        <v>1.5</v>
      </c>
      <c r="E586" s="129" t="s">
        <v>228</v>
      </c>
      <c r="F586" s="129" t="s">
        <v>515</v>
      </c>
      <c r="G586" s="131" t="s">
        <v>515</v>
      </c>
      <c r="H586" s="130" t="s">
        <v>2270</v>
      </c>
      <c r="I586" s="131">
        <v>60</v>
      </c>
      <c r="J586" s="131"/>
      <c r="K586" s="131"/>
      <c r="L586" s="114" t="s">
        <v>2462</v>
      </c>
    </row>
    <row r="587" spans="2:12" ht="30" customHeight="1">
      <c r="B587" s="114" t="s">
        <v>2275</v>
      </c>
      <c r="C587" s="129" t="s">
        <v>1891</v>
      </c>
      <c r="D587" s="114">
        <v>1.45</v>
      </c>
      <c r="E587" s="129" t="s">
        <v>228</v>
      </c>
      <c r="F587" s="129" t="s">
        <v>515</v>
      </c>
      <c r="G587" s="131" t="s">
        <v>515</v>
      </c>
      <c r="H587" s="130" t="s">
        <v>2270</v>
      </c>
      <c r="I587" s="131">
        <v>60</v>
      </c>
      <c r="J587" s="131"/>
      <c r="K587" s="131"/>
      <c r="L587" s="114" t="s">
        <v>2463</v>
      </c>
    </row>
    <row r="588" spans="2:12" ht="30" customHeight="1">
      <c r="B588" s="114" t="s">
        <v>2254</v>
      </c>
      <c r="C588" s="129" t="s">
        <v>1891</v>
      </c>
      <c r="D588" s="114">
        <v>15.33</v>
      </c>
      <c r="E588" s="129" t="s">
        <v>228</v>
      </c>
      <c r="F588" s="129" t="s">
        <v>515</v>
      </c>
      <c r="G588" s="130" t="s">
        <v>515</v>
      </c>
      <c r="H588" s="130" t="s">
        <v>2255</v>
      </c>
      <c r="I588" s="131">
        <v>60</v>
      </c>
      <c r="J588" s="131"/>
      <c r="K588" s="131"/>
      <c r="L588" s="114" t="s">
        <v>2464</v>
      </c>
    </row>
    <row r="589" spans="2:12" ht="30" customHeight="1">
      <c r="B589" s="114" t="s">
        <v>2264</v>
      </c>
      <c r="C589" s="129" t="s">
        <v>1891</v>
      </c>
      <c r="D589" s="114">
        <v>20.21</v>
      </c>
      <c r="E589" s="129" t="s">
        <v>228</v>
      </c>
      <c r="F589" s="129" t="s">
        <v>515</v>
      </c>
      <c r="G589" s="130" t="s">
        <v>515</v>
      </c>
      <c r="H589" s="130" t="s">
        <v>1686</v>
      </c>
      <c r="I589" s="131">
        <v>60</v>
      </c>
      <c r="J589" s="131"/>
      <c r="K589" s="131"/>
      <c r="L589" s="114" t="s">
        <v>2465</v>
      </c>
    </row>
    <row r="590" spans="2:12" ht="30" customHeight="1">
      <c r="B590" s="114" t="s">
        <v>2272</v>
      </c>
      <c r="C590" s="129" t="s">
        <v>1891</v>
      </c>
      <c r="D590" s="114">
        <v>22.36</v>
      </c>
      <c r="E590" s="129" t="s">
        <v>228</v>
      </c>
      <c r="F590" s="129" t="s">
        <v>515</v>
      </c>
      <c r="G590" s="130" t="s">
        <v>515</v>
      </c>
      <c r="H590" s="130" t="s">
        <v>2273</v>
      </c>
      <c r="I590" s="131">
        <v>60</v>
      </c>
      <c r="J590" s="131"/>
      <c r="K590" s="131"/>
      <c r="L590" s="114" t="s">
        <v>2466</v>
      </c>
    </row>
    <row r="591" spans="2:12" ht="30" customHeight="1">
      <c r="B591" s="114" t="s">
        <v>2467</v>
      </c>
      <c r="C591" s="129" t="s">
        <v>1891</v>
      </c>
      <c r="D591" s="114">
        <v>3.35</v>
      </c>
      <c r="E591" s="129" t="s">
        <v>228</v>
      </c>
      <c r="F591" s="129" t="s">
        <v>515</v>
      </c>
      <c r="G591" s="130" t="s">
        <v>515</v>
      </c>
      <c r="H591" s="130" t="s">
        <v>1686</v>
      </c>
      <c r="I591" s="131">
        <v>60</v>
      </c>
      <c r="J591" s="131"/>
      <c r="K591" s="131"/>
      <c r="L591" s="114" t="s">
        <v>2468</v>
      </c>
    </row>
    <row r="592" spans="2:12" ht="30" customHeight="1">
      <c r="B592" s="114" t="s">
        <v>2266</v>
      </c>
      <c r="C592" s="129" t="s">
        <v>1891</v>
      </c>
      <c r="D592" s="114">
        <v>16.09</v>
      </c>
      <c r="E592" s="129" t="s">
        <v>228</v>
      </c>
      <c r="F592" s="129" t="s">
        <v>515</v>
      </c>
      <c r="G592" s="130" t="s">
        <v>515</v>
      </c>
      <c r="H592" s="130" t="s">
        <v>2262</v>
      </c>
      <c r="I592" s="131">
        <v>60</v>
      </c>
      <c r="J592" s="131"/>
      <c r="K592" s="131"/>
      <c r="L592" s="114" t="s">
        <v>2469</v>
      </c>
    </row>
    <row r="593" spans="2:12" ht="30" customHeight="1">
      <c r="B593" s="114" t="s">
        <v>2266</v>
      </c>
      <c r="C593" s="129" t="s">
        <v>1891</v>
      </c>
      <c r="D593" s="114">
        <v>9.27</v>
      </c>
      <c r="E593" s="129" t="s">
        <v>228</v>
      </c>
      <c r="F593" s="129" t="s">
        <v>515</v>
      </c>
      <c r="G593" s="130" t="s">
        <v>515</v>
      </c>
      <c r="H593" s="130" t="s">
        <v>2262</v>
      </c>
      <c r="I593" s="131">
        <v>60</v>
      </c>
      <c r="J593" s="131"/>
      <c r="K593" s="131"/>
      <c r="L593" s="114" t="s">
        <v>2470</v>
      </c>
    </row>
    <row r="594" spans="2:12" ht="30" customHeight="1">
      <c r="B594" s="114" t="s">
        <v>2266</v>
      </c>
      <c r="C594" s="129" t="s">
        <v>1891</v>
      </c>
      <c r="D594" s="114">
        <v>16.010000000000002</v>
      </c>
      <c r="E594" s="129" t="s">
        <v>228</v>
      </c>
      <c r="F594" s="129" t="s">
        <v>515</v>
      </c>
      <c r="G594" s="130" t="s">
        <v>515</v>
      </c>
      <c r="H594" s="130" t="s">
        <v>2262</v>
      </c>
      <c r="I594" s="131">
        <v>60</v>
      </c>
      <c r="J594" s="131"/>
      <c r="K594" s="131"/>
      <c r="L594" s="114" t="s">
        <v>2471</v>
      </c>
    </row>
    <row r="595" spans="2:12" ht="30" customHeight="1">
      <c r="B595" s="114" t="s">
        <v>2256</v>
      </c>
      <c r="C595" s="129" t="s">
        <v>1891</v>
      </c>
      <c r="D595" s="114">
        <v>13.56</v>
      </c>
      <c r="E595" s="129" t="s">
        <v>228</v>
      </c>
      <c r="F595" s="129" t="s">
        <v>515</v>
      </c>
      <c r="G595" s="130" t="s">
        <v>515</v>
      </c>
      <c r="H595" s="130" t="s">
        <v>235</v>
      </c>
      <c r="I595" s="131">
        <v>60</v>
      </c>
      <c r="J595" s="131"/>
      <c r="K595" s="131"/>
      <c r="L595" s="114" t="s">
        <v>2472</v>
      </c>
    </row>
    <row r="596" spans="2:12" ht="30" customHeight="1">
      <c r="B596" s="114" t="s">
        <v>2267</v>
      </c>
      <c r="C596" s="129" t="s">
        <v>1891</v>
      </c>
      <c r="D596" s="114">
        <v>23.95</v>
      </c>
      <c r="E596" s="129" t="s">
        <v>228</v>
      </c>
      <c r="F596" s="129" t="s">
        <v>515</v>
      </c>
      <c r="G596" s="130" t="s">
        <v>515</v>
      </c>
      <c r="H596" s="130" t="s">
        <v>229</v>
      </c>
      <c r="I596" s="131">
        <v>60</v>
      </c>
      <c r="J596" s="131"/>
      <c r="K596" s="131"/>
      <c r="L596" s="114" t="s">
        <v>2473</v>
      </c>
    </row>
    <row r="597" spans="2:12" ht="30" customHeight="1">
      <c r="B597" s="114" t="s">
        <v>2254</v>
      </c>
      <c r="C597" s="129" t="s">
        <v>1891</v>
      </c>
      <c r="D597" s="114">
        <v>6.25</v>
      </c>
      <c r="E597" s="129" t="s">
        <v>228</v>
      </c>
      <c r="F597" s="129" t="s">
        <v>515</v>
      </c>
      <c r="G597" s="130" t="s">
        <v>515</v>
      </c>
      <c r="H597" s="130" t="s">
        <v>2255</v>
      </c>
      <c r="I597" s="131">
        <v>60</v>
      </c>
      <c r="J597" s="131"/>
      <c r="K597" s="131"/>
      <c r="L597" s="114" t="s">
        <v>2474</v>
      </c>
    </row>
    <row r="598" spans="2:12" ht="30" customHeight="1">
      <c r="B598" s="114" t="s">
        <v>2280</v>
      </c>
      <c r="C598" s="129" t="s">
        <v>1891</v>
      </c>
      <c r="D598" s="114">
        <v>25.73</v>
      </c>
      <c r="E598" s="129" t="s">
        <v>228</v>
      </c>
      <c r="F598" s="129" t="s">
        <v>515</v>
      </c>
      <c r="G598" s="130" t="s">
        <v>515</v>
      </c>
      <c r="H598" s="130" t="s">
        <v>229</v>
      </c>
      <c r="I598" s="131">
        <v>60</v>
      </c>
      <c r="J598" s="131"/>
      <c r="K598" s="131"/>
      <c r="L598" s="114" t="s">
        <v>2475</v>
      </c>
    </row>
    <row r="599" spans="2:12" ht="30" customHeight="1">
      <c r="B599" s="114" t="s">
        <v>2280</v>
      </c>
      <c r="C599" s="129" t="s">
        <v>1891</v>
      </c>
      <c r="D599" s="114">
        <v>414.3</v>
      </c>
      <c r="E599" s="129" t="s">
        <v>228</v>
      </c>
      <c r="F599" s="129" t="s">
        <v>515</v>
      </c>
      <c r="G599" s="130" t="s">
        <v>515</v>
      </c>
      <c r="H599" s="130" t="s">
        <v>229</v>
      </c>
      <c r="I599" s="131">
        <v>60</v>
      </c>
      <c r="J599" s="131"/>
      <c r="K599" s="131"/>
      <c r="L599" s="114" t="s">
        <v>2476</v>
      </c>
    </row>
    <row r="600" spans="2:12" ht="30" customHeight="1">
      <c r="B600" s="114" t="s">
        <v>2254</v>
      </c>
      <c r="C600" s="129" t="s">
        <v>1891</v>
      </c>
      <c r="D600" s="114">
        <v>11.39</v>
      </c>
      <c r="E600" s="129" t="s">
        <v>228</v>
      </c>
      <c r="F600" s="129" t="s">
        <v>515</v>
      </c>
      <c r="G600" s="130" t="s">
        <v>515</v>
      </c>
      <c r="H600" s="130" t="s">
        <v>2255</v>
      </c>
      <c r="I600" s="131">
        <v>60</v>
      </c>
      <c r="J600" s="131"/>
      <c r="K600" s="131"/>
      <c r="L600" s="114" t="s">
        <v>2477</v>
      </c>
    </row>
    <row r="601" spans="2:12" ht="30" customHeight="1">
      <c r="B601" s="114" t="s">
        <v>2280</v>
      </c>
      <c r="C601" s="129" t="s">
        <v>1891</v>
      </c>
      <c r="D601" s="114">
        <v>228.92</v>
      </c>
      <c r="E601" s="129" t="s">
        <v>228</v>
      </c>
      <c r="F601" s="129" t="s">
        <v>515</v>
      </c>
      <c r="G601" s="130" t="s">
        <v>515</v>
      </c>
      <c r="H601" s="130" t="s">
        <v>229</v>
      </c>
      <c r="I601" s="131">
        <v>60</v>
      </c>
      <c r="J601" s="131"/>
      <c r="K601" s="131"/>
      <c r="L601" s="114" t="s">
        <v>2478</v>
      </c>
    </row>
    <row r="602" spans="2:12" ht="30" customHeight="1">
      <c r="B602" s="114" t="s">
        <v>2256</v>
      </c>
      <c r="C602" s="129" t="s">
        <v>1891</v>
      </c>
      <c r="D602" s="114">
        <v>6.07</v>
      </c>
      <c r="E602" s="129" t="s">
        <v>228</v>
      </c>
      <c r="F602" s="129" t="s">
        <v>515</v>
      </c>
      <c r="G602" s="130" t="s">
        <v>515</v>
      </c>
      <c r="H602" s="130" t="s">
        <v>235</v>
      </c>
      <c r="I602" s="131">
        <v>60</v>
      </c>
      <c r="J602" s="131"/>
      <c r="K602" s="131"/>
      <c r="L602" s="114" t="s">
        <v>2479</v>
      </c>
    </row>
    <row r="603" spans="2:12" ht="30" customHeight="1">
      <c r="B603" s="114" t="s">
        <v>2253</v>
      </c>
      <c r="C603" s="129" t="s">
        <v>1891</v>
      </c>
      <c r="D603" s="114">
        <v>5.69</v>
      </c>
      <c r="E603" s="129" t="s">
        <v>228</v>
      </c>
      <c r="F603" s="129" t="s">
        <v>515</v>
      </c>
      <c r="G603" s="130" t="s">
        <v>515</v>
      </c>
      <c r="H603" s="130" t="s">
        <v>229</v>
      </c>
      <c r="I603" s="131">
        <v>60</v>
      </c>
      <c r="J603" s="131"/>
      <c r="K603" s="131"/>
      <c r="L603" s="114" t="s">
        <v>2480</v>
      </c>
    </row>
    <row r="604" spans="2:12" ht="30" customHeight="1">
      <c r="B604" s="114" t="s">
        <v>2256</v>
      </c>
      <c r="C604" s="129" t="s">
        <v>1891</v>
      </c>
      <c r="D604" s="114">
        <v>30.4</v>
      </c>
      <c r="E604" s="129" t="s">
        <v>228</v>
      </c>
      <c r="F604" s="129" t="s">
        <v>515</v>
      </c>
      <c r="G604" s="130" t="s">
        <v>515</v>
      </c>
      <c r="H604" s="130" t="s">
        <v>235</v>
      </c>
      <c r="I604" s="131">
        <v>60</v>
      </c>
      <c r="J604" s="131"/>
      <c r="K604" s="131"/>
      <c r="L604" s="114" t="s">
        <v>2481</v>
      </c>
    </row>
    <row r="605" spans="2:12" ht="30" customHeight="1">
      <c r="B605" s="114" t="s">
        <v>2280</v>
      </c>
      <c r="C605" s="129" t="s">
        <v>1891</v>
      </c>
      <c r="D605" s="114">
        <v>207.4</v>
      </c>
      <c r="E605" s="129" t="s">
        <v>228</v>
      </c>
      <c r="F605" s="129" t="s">
        <v>515</v>
      </c>
      <c r="G605" s="130" t="s">
        <v>515</v>
      </c>
      <c r="H605" s="130" t="s">
        <v>229</v>
      </c>
      <c r="I605" s="131">
        <v>60</v>
      </c>
      <c r="J605" s="131"/>
      <c r="K605" s="131"/>
      <c r="L605" s="114" t="s">
        <v>2482</v>
      </c>
    </row>
    <row r="606" spans="2:12" ht="30" customHeight="1">
      <c r="B606" s="114" t="s">
        <v>2264</v>
      </c>
      <c r="C606" s="129" t="s">
        <v>1891</v>
      </c>
      <c r="D606" s="114">
        <v>1.38</v>
      </c>
      <c r="E606" s="129" t="s">
        <v>228</v>
      </c>
      <c r="F606" s="129" t="s">
        <v>515</v>
      </c>
      <c r="G606" s="130" t="s">
        <v>515</v>
      </c>
      <c r="H606" s="130" t="s">
        <v>1686</v>
      </c>
      <c r="I606" s="131">
        <v>60</v>
      </c>
      <c r="J606" s="131"/>
      <c r="K606" s="131"/>
      <c r="L606" s="114" t="s">
        <v>2483</v>
      </c>
    </row>
    <row r="607" spans="2:12" ht="30" customHeight="1">
      <c r="B607" s="114" t="s">
        <v>2280</v>
      </c>
      <c r="C607" s="129" t="s">
        <v>1891</v>
      </c>
      <c r="D607" s="114">
        <v>45.9</v>
      </c>
      <c r="E607" s="129" t="s">
        <v>228</v>
      </c>
      <c r="F607" s="129" t="s">
        <v>515</v>
      </c>
      <c r="G607" s="130" t="s">
        <v>515</v>
      </c>
      <c r="H607" s="130" t="s">
        <v>229</v>
      </c>
      <c r="I607" s="131">
        <v>60</v>
      </c>
      <c r="J607" s="131"/>
      <c r="K607" s="131"/>
      <c r="L607" s="114" t="s">
        <v>2484</v>
      </c>
    </row>
    <row r="608" spans="2:12" ht="30" customHeight="1">
      <c r="B608" s="114" t="s">
        <v>2267</v>
      </c>
      <c r="C608" s="129" t="s">
        <v>1891</v>
      </c>
      <c r="D608" s="114">
        <v>4.5999999999999996</v>
      </c>
      <c r="E608" s="129" t="s">
        <v>228</v>
      </c>
      <c r="F608" s="129" t="s">
        <v>515</v>
      </c>
      <c r="G608" s="130" t="s">
        <v>515</v>
      </c>
      <c r="H608" s="130" t="s">
        <v>229</v>
      </c>
      <c r="I608" s="131">
        <v>60</v>
      </c>
      <c r="J608" s="131"/>
      <c r="K608" s="131"/>
      <c r="L608" s="114" t="s">
        <v>2485</v>
      </c>
    </row>
    <row r="609" spans="2:12" ht="30" customHeight="1">
      <c r="B609" s="114" t="s">
        <v>2284</v>
      </c>
      <c r="C609" s="129" t="s">
        <v>1891</v>
      </c>
      <c r="D609" s="114">
        <v>5.34</v>
      </c>
      <c r="E609" s="129" t="s">
        <v>228</v>
      </c>
      <c r="F609" s="129" t="s">
        <v>515</v>
      </c>
      <c r="G609" s="130" t="s">
        <v>515</v>
      </c>
      <c r="H609" s="130" t="s">
        <v>249</v>
      </c>
      <c r="I609" s="131">
        <v>60</v>
      </c>
      <c r="J609" s="131"/>
      <c r="K609" s="131"/>
      <c r="L609" s="114" t="s">
        <v>2486</v>
      </c>
    </row>
    <row r="610" spans="2:12" ht="30" customHeight="1">
      <c r="B610" s="114" t="s">
        <v>2254</v>
      </c>
      <c r="C610" s="129" t="s">
        <v>1891</v>
      </c>
      <c r="D610" s="114">
        <v>8.83</v>
      </c>
      <c r="E610" s="129" t="s">
        <v>228</v>
      </c>
      <c r="F610" s="129" t="s">
        <v>515</v>
      </c>
      <c r="G610" s="130" t="s">
        <v>515</v>
      </c>
      <c r="H610" s="130" t="s">
        <v>2255</v>
      </c>
      <c r="I610" s="131">
        <v>60</v>
      </c>
      <c r="J610" s="131"/>
      <c r="K610" s="131"/>
      <c r="L610" s="114" t="s">
        <v>2487</v>
      </c>
    </row>
    <row r="611" spans="2:12" ht="30" customHeight="1">
      <c r="B611" s="114" t="s">
        <v>2280</v>
      </c>
      <c r="C611" s="129" t="s">
        <v>1891</v>
      </c>
      <c r="D611" s="114">
        <v>338.09</v>
      </c>
      <c r="E611" s="129" t="s">
        <v>228</v>
      </c>
      <c r="F611" s="129" t="s">
        <v>515</v>
      </c>
      <c r="G611" s="130" t="s">
        <v>515</v>
      </c>
      <c r="H611" s="130" t="s">
        <v>229</v>
      </c>
      <c r="I611" s="131">
        <v>60</v>
      </c>
      <c r="J611" s="131"/>
      <c r="K611" s="131"/>
      <c r="L611" s="114" t="s">
        <v>2488</v>
      </c>
    </row>
    <row r="612" spans="2:12" ht="30" customHeight="1">
      <c r="B612" s="114" t="s">
        <v>2280</v>
      </c>
      <c r="C612" s="129" t="s">
        <v>1891</v>
      </c>
      <c r="D612" s="114">
        <v>38.03</v>
      </c>
      <c r="E612" s="129" t="s">
        <v>228</v>
      </c>
      <c r="F612" s="129" t="s">
        <v>515</v>
      </c>
      <c r="G612" s="130" t="s">
        <v>515</v>
      </c>
      <c r="H612" s="130" t="s">
        <v>229</v>
      </c>
      <c r="I612" s="131">
        <v>60</v>
      </c>
      <c r="J612" s="131"/>
      <c r="K612" s="131"/>
      <c r="L612" s="114" t="s">
        <v>2489</v>
      </c>
    </row>
    <row r="613" spans="2:12" ht="30" customHeight="1">
      <c r="B613" s="114" t="s">
        <v>2267</v>
      </c>
      <c r="C613" s="129" t="s">
        <v>1891</v>
      </c>
      <c r="D613" s="114">
        <v>19.86</v>
      </c>
      <c r="E613" s="129" t="s">
        <v>228</v>
      </c>
      <c r="F613" s="129" t="s">
        <v>515</v>
      </c>
      <c r="G613" s="130" t="s">
        <v>515</v>
      </c>
      <c r="H613" s="130" t="s">
        <v>229</v>
      </c>
      <c r="I613" s="131">
        <v>60</v>
      </c>
      <c r="J613" s="131"/>
      <c r="K613" s="131"/>
      <c r="L613" s="114" t="s">
        <v>2490</v>
      </c>
    </row>
    <row r="614" spans="2:12" ht="30" customHeight="1">
      <c r="B614" s="114" t="s">
        <v>2260</v>
      </c>
      <c r="C614" s="129" t="s">
        <v>1891</v>
      </c>
      <c r="D614" s="114">
        <v>0.98</v>
      </c>
      <c r="E614" s="129" t="s">
        <v>228</v>
      </c>
      <c r="F614" s="129" t="s">
        <v>515</v>
      </c>
      <c r="G614" s="130" t="s">
        <v>515</v>
      </c>
      <c r="H614" s="130" t="s">
        <v>1323</v>
      </c>
      <c r="I614" s="131">
        <v>60</v>
      </c>
      <c r="J614" s="131"/>
      <c r="K614" s="131"/>
      <c r="L614" s="114" t="s">
        <v>2491</v>
      </c>
    </row>
    <row r="615" spans="2:12" ht="30" customHeight="1">
      <c r="B615" s="114" t="s">
        <v>2492</v>
      </c>
      <c r="C615" s="129" t="s">
        <v>1891</v>
      </c>
      <c r="D615" s="114">
        <v>20.72</v>
      </c>
      <c r="E615" s="129" t="s">
        <v>228</v>
      </c>
      <c r="F615" s="129" t="s">
        <v>515</v>
      </c>
      <c r="G615" s="130" t="s">
        <v>515</v>
      </c>
      <c r="H615" s="130" t="s">
        <v>2273</v>
      </c>
      <c r="I615" s="131">
        <v>60</v>
      </c>
      <c r="J615" s="131"/>
      <c r="K615" s="131"/>
      <c r="L615" s="114" t="s">
        <v>2493</v>
      </c>
    </row>
    <row r="616" spans="2:12" ht="30" customHeight="1">
      <c r="B616" s="114" t="s">
        <v>2256</v>
      </c>
      <c r="C616" s="129" t="s">
        <v>1891</v>
      </c>
      <c r="D616" s="114">
        <v>2.6</v>
      </c>
      <c r="E616" s="129" t="s">
        <v>228</v>
      </c>
      <c r="F616" s="129" t="s">
        <v>515</v>
      </c>
      <c r="G616" s="130" t="s">
        <v>515</v>
      </c>
      <c r="H616" s="130" t="s">
        <v>235</v>
      </c>
      <c r="I616" s="131">
        <v>60</v>
      </c>
      <c r="J616" s="131"/>
      <c r="K616" s="131"/>
      <c r="L616" s="114" t="s">
        <v>2494</v>
      </c>
    </row>
    <row r="617" spans="2:12" ht="30" customHeight="1">
      <c r="B617" s="114" t="s">
        <v>2280</v>
      </c>
      <c r="C617" s="129" t="s">
        <v>1891</v>
      </c>
      <c r="D617" s="114">
        <v>153.47</v>
      </c>
      <c r="E617" s="129" t="s">
        <v>228</v>
      </c>
      <c r="F617" s="129" t="s">
        <v>515</v>
      </c>
      <c r="G617" s="130" t="s">
        <v>515</v>
      </c>
      <c r="H617" s="130" t="s">
        <v>229</v>
      </c>
      <c r="I617" s="131">
        <v>60</v>
      </c>
      <c r="J617" s="131"/>
      <c r="K617" s="131"/>
      <c r="L617" s="114" t="s">
        <v>2495</v>
      </c>
    </row>
    <row r="618" spans="2:12" ht="30" customHeight="1">
      <c r="B618" s="114" t="s">
        <v>2256</v>
      </c>
      <c r="C618" s="129" t="s">
        <v>1891</v>
      </c>
      <c r="D618" s="114">
        <v>11.86</v>
      </c>
      <c r="E618" s="129" t="s">
        <v>228</v>
      </c>
      <c r="F618" s="129" t="s">
        <v>515</v>
      </c>
      <c r="G618" s="130" t="s">
        <v>515</v>
      </c>
      <c r="H618" s="130" t="s">
        <v>235</v>
      </c>
      <c r="I618" s="131">
        <v>60</v>
      </c>
      <c r="J618" s="131"/>
      <c r="K618" s="131"/>
      <c r="L618" s="114" t="s">
        <v>2496</v>
      </c>
    </row>
    <row r="619" spans="2:12" ht="30" customHeight="1">
      <c r="B619" s="114" t="s">
        <v>2256</v>
      </c>
      <c r="C619" s="129" t="s">
        <v>1891</v>
      </c>
      <c r="D619" s="114">
        <v>25.71</v>
      </c>
      <c r="E619" s="129" t="s">
        <v>228</v>
      </c>
      <c r="F619" s="129" t="s">
        <v>515</v>
      </c>
      <c r="G619" s="130" t="s">
        <v>515</v>
      </c>
      <c r="H619" s="130" t="s">
        <v>235</v>
      </c>
      <c r="I619" s="131">
        <v>60</v>
      </c>
      <c r="J619" s="131"/>
      <c r="K619" s="131"/>
      <c r="L619" s="114" t="s">
        <v>2497</v>
      </c>
    </row>
    <row r="620" spans="2:12" ht="30" customHeight="1">
      <c r="B620" s="114" t="s">
        <v>2254</v>
      </c>
      <c r="C620" s="129" t="s">
        <v>1891</v>
      </c>
      <c r="D620" s="114">
        <v>5.28</v>
      </c>
      <c r="E620" s="129" t="s">
        <v>228</v>
      </c>
      <c r="F620" s="129" t="s">
        <v>515</v>
      </c>
      <c r="G620" s="130" t="s">
        <v>515</v>
      </c>
      <c r="H620" s="130" t="s">
        <v>2255</v>
      </c>
      <c r="I620" s="131">
        <v>60</v>
      </c>
      <c r="J620" s="131"/>
      <c r="K620" s="131"/>
      <c r="L620" s="114" t="s">
        <v>2498</v>
      </c>
    </row>
    <row r="621" spans="2:12" ht="30" customHeight="1">
      <c r="B621" s="114" t="s">
        <v>2280</v>
      </c>
      <c r="C621" s="129" t="s">
        <v>1891</v>
      </c>
      <c r="D621" s="114">
        <v>161.26</v>
      </c>
      <c r="E621" s="129" t="s">
        <v>228</v>
      </c>
      <c r="F621" s="129" t="s">
        <v>515</v>
      </c>
      <c r="G621" s="130" t="s">
        <v>515</v>
      </c>
      <c r="H621" s="130" t="s">
        <v>229</v>
      </c>
      <c r="I621" s="131">
        <v>60</v>
      </c>
      <c r="J621" s="131"/>
      <c r="K621" s="131"/>
      <c r="L621" s="114" t="s">
        <v>2499</v>
      </c>
    </row>
    <row r="622" spans="2:12" ht="30" customHeight="1">
      <c r="B622" s="114" t="s">
        <v>2256</v>
      </c>
      <c r="C622" s="129" t="s">
        <v>1891</v>
      </c>
      <c r="D622" s="114">
        <v>34.24</v>
      </c>
      <c r="E622" s="129" t="s">
        <v>228</v>
      </c>
      <c r="F622" s="129" t="s">
        <v>515</v>
      </c>
      <c r="G622" s="130" t="s">
        <v>515</v>
      </c>
      <c r="H622" s="130" t="s">
        <v>235</v>
      </c>
      <c r="I622" s="131">
        <v>60</v>
      </c>
      <c r="J622" s="131"/>
      <c r="K622" s="131"/>
      <c r="L622" s="114" t="s">
        <v>2500</v>
      </c>
    </row>
    <row r="623" spans="2:12" ht="30" customHeight="1">
      <c r="B623" s="114" t="s">
        <v>2280</v>
      </c>
      <c r="C623" s="129" t="s">
        <v>1891</v>
      </c>
      <c r="D623" s="114">
        <v>16.04</v>
      </c>
      <c r="E623" s="129" t="s">
        <v>228</v>
      </c>
      <c r="F623" s="129" t="s">
        <v>515</v>
      </c>
      <c r="G623" s="130" t="s">
        <v>515</v>
      </c>
      <c r="H623" s="130" t="s">
        <v>229</v>
      </c>
      <c r="I623" s="131">
        <v>60</v>
      </c>
      <c r="J623" s="131"/>
      <c r="K623" s="131"/>
      <c r="L623" s="114" t="s">
        <v>2501</v>
      </c>
    </row>
    <row r="624" spans="2:12" ht="30" customHeight="1">
      <c r="B624" s="114" t="s">
        <v>2264</v>
      </c>
      <c r="C624" s="129" t="s">
        <v>1891</v>
      </c>
      <c r="D624" s="114">
        <v>21.42</v>
      </c>
      <c r="E624" s="129" t="s">
        <v>228</v>
      </c>
      <c r="F624" s="129" t="s">
        <v>515</v>
      </c>
      <c r="G624" s="130" t="s">
        <v>515</v>
      </c>
      <c r="H624" s="130" t="s">
        <v>1686</v>
      </c>
      <c r="I624" s="131">
        <v>60</v>
      </c>
      <c r="J624" s="131"/>
      <c r="K624" s="131"/>
      <c r="L624" s="114" t="s">
        <v>2502</v>
      </c>
    </row>
    <row r="625" spans="2:12" ht="30" customHeight="1">
      <c r="B625" s="114" t="s">
        <v>2272</v>
      </c>
      <c r="C625" s="129" t="s">
        <v>1891</v>
      </c>
      <c r="D625" s="114">
        <v>33.51</v>
      </c>
      <c r="E625" s="129" t="s">
        <v>228</v>
      </c>
      <c r="F625" s="129" t="s">
        <v>515</v>
      </c>
      <c r="G625" s="130" t="s">
        <v>515</v>
      </c>
      <c r="H625" s="130" t="s">
        <v>2273</v>
      </c>
      <c r="I625" s="131">
        <v>60</v>
      </c>
      <c r="J625" s="131"/>
      <c r="K625" s="131"/>
      <c r="L625" s="114" t="s">
        <v>2503</v>
      </c>
    </row>
    <row r="626" spans="2:12" ht="30" customHeight="1">
      <c r="B626" s="114" t="s">
        <v>2267</v>
      </c>
      <c r="C626" s="129" t="s">
        <v>1891</v>
      </c>
      <c r="D626" s="114">
        <v>4.47</v>
      </c>
      <c r="E626" s="129" t="s">
        <v>228</v>
      </c>
      <c r="F626" s="129" t="s">
        <v>515</v>
      </c>
      <c r="G626" s="130" t="s">
        <v>515</v>
      </c>
      <c r="H626" s="130" t="s">
        <v>229</v>
      </c>
      <c r="I626" s="131">
        <v>60</v>
      </c>
      <c r="J626" s="131"/>
      <c r="K626" s="131"/>
      <c r="L626" s="114" t="s">
        <v>2504</v>
      </c>
    </row>
    <row r="627" spans="2:12" ht="30" customHeight="1">
      <c r="B627" s="114" t="s">
        <v>2274</v>
      </c>
      <c r="C627" s="129" t="s">
        <v>1891</v>
      </c>
      <c r="D627" s="114">
        <v>54.74</v>
      </c>
      <c r="E627" s="129" t="s">
        <v>228</v>
      </c>
      <c r="F627" s="129" t="s">
        <v>515</v>
      </c>
      <c r="G627" s="130" t="s">
        <v>515</v>
      </c>
      <c r="H627" s="130" t="s">
        <v>2273</v>
      </c>
      <c r="I627" s="131">
        <v>60</v>
      </c>
      <c r="J627" s="131"/>
      <c r="K627" s="131"/>
      <c r="L627" s="114" t="s">
        <v>2505</v>
      </c>
    </row>
    <row r="628" spans="2:12" ht="30" customHeight="1">
      <c r="B628" s="114" t="s">
        <v>2266</v>
      </c>
      <c r="C628" s="129" t="s">
        <v>1891</v>
      </c>
      <c r="D628" s="114">
        <v>3.04</v>
      </c>
      <c r="E628" s="129" t="s">
        <v>228</v>
      </c>
      <c r="F628" s="129" t="s">
        <v>515</v>
      </c>
      <c r="G628" s="130" t="s">
        <v>515</v>
      </c>
      <c r="H628" s="130" t="s">
        <v>2262</v>
      </c>
      <c r="I628" s="131">
        <v>60</v>
      </c>
      <c r="J628" s="131"/>
      <c r="K628" s="131"/>
      <c r="L628" s="114" t="s">
        <v>2506</v>
      </c>
    </row>
    <row r="629" spans="2:12" ht="30" customHeight="1">
      <c r="B629" s="114" t="s">
        <v>2266</v>
      </c>
      <c r="C629" s="129" t="s">
        <v>1891</v>
      </c>
      <c r="D629" s="114">
        <v>2.02</v>
      </c>
      <c r="E629" s="129" t="s">
        <v>228</v>
      </c>
      <c r="F629" s="129" t="s">
        <v>515</v>
      </c>
      <c r="G629" s="130" t="s">
        <v>515</v>
      </c>
      <c r="H629" s="130" t="s">
        <v>2262</v>
      </c>
      <c r="I629" s="131">
        <v>60</v>
      </c>
      <c r="J629" s="131"/>
      <c r="K629" s="131"/>
      <c r="L629" s="114" t="s">
        <v>2507</v>
      </c>
    </row>
    <row r="630" spans="2:12" ht="30" customHeight="1">
      <c r="B630" s="114" t="s">
        <v>2280</v>
      </c>
      <c r="C630" s="129" t="s">
        <v>1891</v>
      </c>
      <c r="D630" s="114">
        <v>23.28</v>
      </c>
      <c r="E630" s="129" t="s">
        <v>228</v>
      </c>
      <c r="F630" s="129" t="s">
        <v>515</v>
      </c>
      <c r="G630" s="130" t="s">
        <v>515</v>
      </c>
      <c r="H630" s="130" t="s">
        <v>229</v>
      </c>
      <c r="I630" s="131">
        <v>60</v>
      </c>
      <c r="J630" s="131"/>
      <c r="K630" s="131"/>
      <c r="L630" s="114" t="s">
        <v>2508</v>
      </c>
    </row>
    <row r="631" spans="2:12" ht="30" customHeight="1">
      <c r="B631" s="114" t="s">
        <v>2267</v>
      </c>
      <c r="C631" s="129" t="s">
        <v>1891</v>
      </c>
      <c r="D631" s="114">
        <v>13.78</v>
      </c>
      <c r="E631" s="129" t="s">
        <v>228</v>
      </c>
      <c r="F631" s="129" t="s">
        <v>515</v>
      </c>
      <c r="G631" s="130" t="s">
        <v>515</v>
      </c>
      <c r="H631" s="130" t="s">
        <v>229</v>
      </c>
      <c r="I631" s="131">
        <v>60</v>
      </c>
      <c r="J631" s="131"/>
      <c r="K631" s="131"/>
      <c r="L631" s="114" t="s">
        <v>2509</v>
      </c>
    </row>
    <row r="632" spans="2:12" ht="30" customHeight="1">
      <c r="B632" s="114" t="s">
        <v>2280</v>
      </c>
      <c r="C632" s="129" t="s">
        <v>1891</v>
      </c>
      <c r="D632" s="114">
        <v>127.98</v>
      </c>
      <c r="E632" s="129" t="s">
        <v>228</v>
      </c>
      <c r="F632" s="129" t="s">
        <v>515</v>
      </c>
      <c r="G632" s="130" t="s">
        <v>515</v>
      </c>
      <c r="H632" s="130" t="s">
        <v>229</v>
      </c>
      <c r="I632" s="131">
        <v>60</v>
      </c>
      <c r="J632" s="131"/>
      <c r="K632" s="131"/>
      <c r="L632" s="114" t="s">
        <v>2510</v>
      </c>
    </row>
    <row r="633" spans="2:12" ht="30" customHeight="1">
      <c r="B633" s="114" t="s">
        <v>2254</v>
      </c>
      <c r="C633" s="129" t="s">
        <v>1891</v>
      </c>
      <c r="D633" s="114">
        <v>5.32</v>
      </c>
      <c r="E633" s="129" t="s">
        <v>228</v>
      </c>
      <c r="F633" s="129" t="s">
        <v>515</v>
      </c>
      <c r="G633" s="130" t="s">
        <v>515</v>
      </c>
      <c r="H633" s="130" t="s">
        <v>2255</v>
      </c>
      <c r="I633" s="131">
        <v>60</v>
      </c>
      <c r="J633" s="131"/>
      <c r="K633" s="131"/>
      <c r="L633" s="114" t="s">
        <v>2511</v>
      </c>
    </row>
    <row r="634" spans="2:12" ht="30" customHeight="1">
      <c r="B634" s="114" t="s">
        <v>2256</v>
      </c>
      <c r="C634" s="129" t="s">
        <v>1891</v>
      </c>
      <c r="D634" s="114">
        <v>15.54</v>
      </c>
      <c r="E634" s="129" t="s">
        <v>228</v>
      </c>
      <c r="F634" s="129" t="s">
        <v>515</v>
      </c>
      <c r="G634" s="130" t="s">
        <v>515</v>
      </c>
      <c r="H634" s="130" t="s">
        <v>235</v>
      </c>
      <c r="I634" s="131">
        <v>60</v>
      </c>
      <c r="J634" s="131"/>
      <c r="K634" s="131"/>
      <c r="L634" s="114" t="s">
        <v>2512</v>
      </c>
    </row>
    <row r="635" spans="2:12" ht="30" customHeight="1">
      <c r="B635" s="114" t="s">
        <v>2256</v>
      </c>
      <c r="C635" s="129" t="s">
        <v>1891</v>
      </c>
      <c r="D635" s="114">
        <v>11.01</v>
      </c>
      <c r="E635" s="129" t="s">
        <v>228</v>
      </c>
      <c r="F635" s="129" t="s">
        <v>515</v>
      </c>
      <c r="G635" s="130" t="s">
        <v>515</v>
      </c>
      <c r="H635" s="130" t="s">
        <v>235</v>
      </c>
      <c r="I635" s="131">
        <v>60</v>
      </c>
      <c r="J635" s="131"/>
      <c r="K635" s="131"/>
      <c r="L635" s="114" t="s">
        <v>2513</v>
      </c>
    </row>
    <row r="636" spans="2:12" ht="30" customHeight="1">
      <c r="B636" s="114" t="s">
        <v>2258</v>
      </c>
      <c r="C636" s="129" t="s">
        <v>1891</v>
      </c>
      <c r="D636" s="114">
        <v>2.82</v>
      </c>
      <c r="E636" s="129" t="s">
        <v>228</v>
      </c>
      <c r="F636" s="129" t="s">
        <v>515</v>
      </c>
      <c r="G636" s="130" t="s">
        <v>515</v>
      </c>
      <c r="H636" s="130" t="s">
        <v>1686</v>
      </c>
      <c r="I636" s="131">
        <v>60</v>
      </c>
      <c r="J636" s="131"/>
      <c r="K636" s="131"/>
      <c r="L636" s="114" t="s">
        <v>2514</v>
      </c>
    </row>
    <row r="637" spans="2:12" ht="30" customHeight="1">
      <c r="B637" s="114" t="s">
        <v>2280</v>
      </c>
      <c r="C637" s="129" t="s">
        <v>1891</v>
      </c>
      <c r="D637" s="114">
        <v>244.54</v>
      </c>
      <c r="E637" s="129" t="s">
        <v>228</v>
      </c>
      <c r="F637" s="129" t="s">
        <v>515</v>
      </c>
      <c r="G637" s="130" t="s">
        <v>515</v>
      </c>
      <c r="H637" s="130" t="s">
        <v>229</v>
      </c>
      <c r="I637" s="131">
        <v>60</v>
      </c>
      <c r="J637" s="131"/>
      <c r="K637" s="131"/>
      <c r="L637" s="114" t="s">
        <v>2515</v>
      </c>
    </row>
    <row r="638" spans="2:12" ht="30" customHeight="1">
      <c r="B638" s="114" t="s">
        <v>2280</v>
      </c>
      <c r="C638" s="129" t="s">
        <v>1891</v>
      </c>
      <c r="D638" s="114">
        <v>4.0199999999999996</v>
      </c>
      <c r="E638" s="129" t="s">
        <v>228</v>
      </c>
      <c r="F638" s="129" t="s">
        <v>515</v>
      </c>
      <c r="G638" s="130" t="s">
        <v>515</v>
      </c>
      <c r="H638" s="130" t="s">
        <v>229</v>
      </c>
      <c r="I638" s="131">
        <v>60</v>
      </c>
      <c r="J638" s="131"/>
      <c r="K638" s="131"/>
      <c r="L638" s="114" t="s">
        <v>2516</v>
      </c>
    </row>
    <row r="639" spans="2:12" ht="30" customHeight="1">
      <c r="B639" s="114" t="s">
        <v>2254</v>
      </c>
      <c r="C639" s="129" t="s">
        <v>1891</v>
      </c>
      <c r="D639" s="114">
        <v>17.23</v>
      </c>
      <c r="E639" s="129" t="s">
        <v>228</v>
      </c>
      <c r="F639" s="129" t="s">
        <v>515</v>
      </c>
      <c r="G639" s="130" t="s">
        <v>515</v>
      </c>
      <c r="H639" s="130" t="s">
        <v>2255</v>
      </c>
      <c r="I639" s="131">
        <v>60</v>
      </c>
      <c r="J639" s="131"/>
      <c r="K639" s="131"/>
      <c r="L639" s="114" t="s">
        <v>2517</v>
      </c>
    </row>
    <row r="640" spans="2:12" ht="30" customHeight="1">
      <c r="B640" s="114" t="s">
        <v>2256</v>
      </c>
      <c r="C640" s="129" t="s">
        <v>1891</v>
      </c>
      <c r="D640" s="114">
        <v>6.07</v>
      </c>
      <c r="E640" s="129" t="s">
        <v>228</v>
      </c>
      <c r="F640" s="129" t="s">
        <v>515</v>
      </c>
      <c r="G640" s="130" t="s">
        <v>515</v>
      </c>
      <c r="H640" s="130" t="s">
        <v>235</v>
      </c>
      <c r="I640" s="131">
        <v>60</v>
      </c>
      <c r="J640" s="131"/>
      <c r="K640" s="131"/>
      <c r="L640" s="114" t="s">
        <v>2518</v>
      </c>
    </row>
    <row r="641" spans="2:12" ht="30" customHeight="1">
      <c r="B641" s="114" t="s">
        <v>2253</v>
      </c>
      <c r="C641" s="129" t="s">
        <v>1891</v>
      </c>
      <c r="D641" s="114">
        <v>10.11</v>
      </c>
      <c r="E641" s="129" t="s">
        <v>228</v>
      </c>
      <c r="F641" s="129" t="s">
        <v>515</v>
      </c>
      <c r="G641" s="130" t="s">
        <v>515</v>
      </c>
      <c r="H641" s="130" t="s">
        <v>229</v>
      </c>
      <c r="I641" s="131">
        <v>60</v>
      </c>
      <c r="J641" s="131"/>
      <c r="K641" s="131"/>
      <c r="L641" s="114" t="s">
        <v>2519</v>
      </c>
    </row>
    <row r="642" spans="2:12" ht="30" customHeight="1">
      <c r="B642" s="114" t="s">
        <v>2267</v>
      </c>
      <c r="C642" s="129" t="s">
        <v>1891</v>
      </c>
      <c r="D642" s="114">
        <v>5.46</v>
      </c>
      <c r="E642" s="129" t="s">
        <v>228</v>
      </c>
      <c r="F642" s="129" t="s">
        <v>515</v>
      </c>
      <c r="G642" s="130" t="s">
        <v>515</v>
      </c>
      <c r="H642" s="130" t="s">
        <v>229</v>
      </c>
      <c r="I642" s="131">
        <v>60</v>
      </c>
      <c r="J642" s="131"/>
      <c r="K642" s="131"/>
      <c r="L642" s="114" t="s">
        <v>2520</v>
      </c>
    </row>
    <row r="643" spans="2:12" ht="30" customHeight="1">
      <c r="B643" s="114" t="s">
        <v>2267</v>
      </c>
      <c r="C643" s="129" t="s">
        <v>1891</v>
      </c>
      <c r="D643" s="114">
        <v>3.51</v>
      </c>
      <c r="E643" s="129" t="s">
        <v>228</v>
      </c>
      <c r="F643" s="129" t="s">
        <v>515</v>
      </c>
      <c r="G643" s="130" t="s">
        <v>515</v>
      </c>
      <c r="H643" s="130" t="s">
        <v>229</v>
      </c>
      <c r="I643" s="131">
        <v>60</v>
      </c>
      <c r="J643" s="131"/>
      <c r="K643" s="131"/>
      <c r="L643" s="114" t="s">
        <v>2521</v>
      </c>
    </row>
    <row r="644" spans="2:12" ht="30" customHeight="1">
      <c r="B644" s="114" t="s">
        <v>2254</v>
      </c>
      <c r="C644" s="129" t="s">
        <v>1891</v>
      </c>
      <c r="D644" s="114">
        <v>5.25</v>
      </c>
      <c r="E644" s="129" t="s">
        <v>228</v>
      </c>
      <c r="F644" s="129" t="s">
        <v>515</v>
      </c>
      <c r="G644" s="130" t="s">
        <v>515</v>
      </c>
      <c r="H644" s="130" t="s">
        <v>2255</v>
      </c>
      <c r="I644" s="131">
        <v>60</v>
      </c>
      <c r="J644" s="131"/>
      <c r="K644" s="131"/>
      <c r="L644" s="114" t="s">
        <v>2522</v>
      </c>
    </row>
    <row r="645" spans="2:12" ht="30" customHeight="1">
      <c r="B645" s="114" t="s">
        <v>2267</v>
      </c>
      <c r="C645" s="129" t="s">
        <v>1891</v>
      </c>
      <c r="D645" s="114">
        <v>7.92</v>
      </c>
      <c r="E645" s="129" t="s">
        <v>228</v>
      </c>
      <c r="F645" s="129" t="s">
        <v>515</v>
      </c>
      <c r="G645" s="130" t="s">
        <v>515</v>
      </c>
      <c r="H645" s="130" t="s">
        <v>229</v>
      </c>
      <c r="I645" s="131">
        <v>60</v>
      </c>
      <c r="J645" s="131"/>
      <c r="K645" s="131"/>
      <c r="L645" s="114" t="s">
        <v>2523</v>
      </c>
    </row>
    <row r="646" spans="2:12" ht="30" customHeight="1">
      <c r="B646" s="114" t="s">
        <v>2280</v>
      </c>
      <c r="C646" s="129" t="s">
        <v>1891</v>
      </c>
      <c r="D646" s="114">
        <v>511.53</v>
      </c>
      <c r="E646" s="129" t="s">
        <v>228</v>
      </c>
      <c r="F646" s="129" t="s">
        <v>515</v>
      </c>
      <c r="G646" s="130" t="s">
        <v>515</v>
      </c>
      <c r="H646" s="130" t="s">
        <v>229</v>
      </c>
      <c r="I646" s="131">
        <v>60</v>
      </c>
      <c r="J646" s="131"/>
      <c r="K646" s="131"/>
      <c r="L646" s="114" t="s">
        <v>2524</v>
      </c>
    </row>
    <row r="647" spans="2:12" ht="30" customHeight="1">
      <c r="B647" s="114" t="s">
        <v>2280</v>
      </c>
      <c r="C647" s="129" t="s">
        <v>1891</v>
      </c>
      <c r="D647" s="114">
        <v>528.53</v>
      </c>
      <c r="E647" s="129" t="s">
        <v>228</v>
      </c>
      <c r="F647" s="129" t="s">
        <v>515</v>
      </c>
      <c r="G647" s="130" t="s">
        <v>515</v>
      </c>
      <c r="H647" s="130" t="s">
        <v>229</v>
      </c>
      <c r="I647" s="131">
        <v>60</v>
      </c>
      <c r="J647" s="131"/>
      <c r="K647" s="131"/>
      <c r="L647" s="114" t="s">
        <v>2525</v>
      </c>
    </row>
    <row r="648" spans="2:12" ht="30" customHeight="1">
      <c r="B648" s="114" t="s">
        <v>2280</v>
      </c>
      <c r="C648" s="129" t="s">
        <v>1891</v>
      </c>
      <c r="D648" s="114">
        <v>60.12</v>
      </c>
      <c r="E648" s="129" t="s">
        <v>228</v>
      </c>
      <c r="F648" s="129" t="s">
        <v>515</v>
      </c>
      <c r="G648" s="130" t="s">
        <v>515</v>
      </c>
      <c r="H648" s="130" t="s">
        <v>229</v>
      </c>
      <c r="I648" s="131">
        <v>60</v>
      </c>
      <c r="J648" s="131"/>
      <c r="K648" s="131"/>
      <c r="L648" s="114" t="s">
        <v>2526</v>
      </c>
    </row>
    <row r="649" spans="2:12" ht="30" customHeight="1">
      <c r="B649" s="114" t="s">
        <v>2256</v>
      </c>
      <c r="C649" s="129" t="s">
        <v>1891</v>
      </c>
      <c r="D649" s="114">
        <v>2.67</v>
      </c>
      <c r="E649" s="129" t="s">
        <v>228</v>
      </c>
      <c r="F649" s="129" t="s">
        <v>515</v>
      </c>
      <c r="G649" s="130" t="s">
        <v>515</v>
      </c>
      <c r="H649" s="130" t="s">
        <v>235</v>
      </c>
      <c r="I649" s="131">
        <v>60</v>
      </c>
      <c r="J649" s="131"/>
      <c r="K649" s="131"/>
      <c r="L649" s="114" t="s">
        <v>2527</v>
      </c>
    </row>
    <row r="650" spans="2:12" ht="30" customHeight="1">
      <c r="B650" s="114" t="s">
        <v>2260</v>
      </c>
      <c r="C650" s="129" t="s">
        <v>1891</v>
      </c>
      <c r="D650" s="114">
        <v>1.08</v>
      </c>
      <c r="E650" s="129" t="s">
        <v>228</v>
      </c>
      <c r="F650" s="129" t="s">
        <v>515</v>
      </c>
      <c r="G650" s="130" t="s">
        <v>515</v>
      </c>
      <c r="H650" s="130" t="s">
        <v>1323</v>
      </c>
      <c r="I650" s="131">
        <v>60</v>
      </c>
      <c r="J650" s="131"/>
      <c r="K650" s="131"/>
      <c r="L650" s="114" t="s">
        <v>2528</v>
      </c>
    </row>
    <row r="651" spans="2:12" ht="30" customHeight="1">
      <c r="B651" s="114" t="s">
        <v>2258</v>
      </c>
      <c r="C651" s="129" t="s">
        <v>1891</v>
      </c>
      <c r="D651" s="114">
        <v>2.27</v>
      </c>
      <c r="E651" s="129" t="s">
        <v>228</v>
      </c>
      <c r="F651" s="129" t="s">
        <v>515</v>
      </c>
      <c r="G651" s="130" t="s">
        <v>515</v>
      </c>
      <c r="H651" s="130" t="s">
        <v>1686</v>
      </c>
      <c r="I651" s="131">
        <v>60</v>
      </c>
      <c r="J651" s="131"/>
      <c r="K651" s="131"/>
      <c r="L651" s="114" t="s">
        <v>2529</v>
      </c>
    </row>
    <row r="652" spans="2:12" ht="30" customHeight="1">
      <c r="B652" s="114" t="s">
        <v>2280</v>
      </c>
      <c r="C652" s="129" t="s">
        <v>1891</v>
      </c>
      <c r="D652" s="114">
        <v>187.58</v>
      </c>
      <c r="E652" s="129" t="s">
        <v>228</v>
      </c>
      <c r="F652" s="129" t="s">
        <v>515</v>
      </c>
      <c r="G652" s="130" t="s">
        <v>515</v>
      </c>
      <c r="H652" s="130" t="s">
        <v>229</v>
      </c>
      <c r="I652" s="131">
        <v>60</v>
      </c>
      <c r="J652" s="131"/>
      <c r="K652" s="131"/>
      <c r="L652" s="114" t="s">
        <v>2530</v>
      </c>
    </row>
    <row r="653" spans="2:12" ht="30" customHeight="1">
      <c r="B653" s="114" t="s">
        <v>2254</v>
      </c>
      <c r="C653" s="129" t="s">
        <v>1891</v>
      </c>
      <c r="D653" s="114">
        <v>16.66</v>
      </c>
      <c r="E653" s="129" t="s">
        <v>228</v>
      </c>
      <c r="F653" s="129" t="s">
        <v>515</v>
      </c>
      <c r="G653" s="130" t="s">
        <v>515</v>
      </c>
      <c r="H653" s="130" t="s">
        <v>2255</v>
      </c>
      <c r="I653" s="131">
        <v>60</v>
      </c>
      <c r="J653" s="131"/>
      <c r="K653" s="131"/>
      <c r="L653" s="114" t="s">
        <v>2531</v>
      </c>
    </row>
    <row r="654" spans="2:12" ht="30" customHeight="1">
      <c r="B654" s="114" t="s">
        <v>2272</v>
      </c>
      <c r="C654" s="129" t="s">
        <v>1891</v>
      </c>
      <c r="D654" s="114">
        <v>34.54</v>
      </c>
      <c r="E654" s="129" t="s">
        <v>228</v>
      </c>
      <c r="F654" s="129" t="s">
        <v>515</v>
      </c>
      <c r="G654" s="130" t="s">
        <v>515</v>
      </c>
      <c r="H654" s="130" t="s">
        <v>2273</v>
      </c>
      <c r="I654" s="131">
        <v>60</v>
      </c>
      <c r="J654" s="131"/>
      <c r="K654" s="131"/>
      <c r="L654" s="114" t="s">
        <v>2532</v>
      </c>
    </row>
    <row r="655" spans="2:12" ht="30" customHeight="1">
      <c r="B655" s="114" t="s">
        <v>2264</v>
      </c>
      <c r="C655" s="129" t="s">
        <v>1891</v>
      </c>
      <c r="D655" s="114">
        <v>13.58</v>
      </c>
      <c r="E655" s="129" t="s">
        <v>228</v>
      </c>
      <c r="F655" s="129" t="s">
        <v>515</v>
      </c>
      <c r="G655" s="130" t="s">
        <v>515</v>
      </c>
      <c r="H655" s="130" t="s">
        <v>1686</v>
      </c>
      <c r="I655" s="131">
        <v>60</v>
      </c>
      <c r="J655" s="131"/>
      <c r="K655" s="131"/>
      <c r="L655" s="114" t="s">
        <v>2533</v>
      </c>
    </row>
    <row r="656" spans="2:12" ht="30" customHeight="1">
      <c r="B656" s="114" t="s">
        <v>2256</v>
      </c>
      <c r="C656" s="129" t="s">
        <v>1891</v>
      </c>
      <c r="D656" s="114">
        <v>14.73</v>
      </c>
      <c r="E656" s="129" t="s">
        <v>228</v>
      </c>
      <c r="F656" s="129" t="s">
        <v>515</v>
      </c>
      <c r="G656" s="130" t="s">
        <v>515</v>
      </c>
      <c r="H656" s="130" t="s">
        <v>235</v>
      </c>
      <c r="I656" s="131">
        <v>60</v>
      </c>
      <c r="J656" s="131"/>
      <c r="K656" s="131"/>
      <c r="L656" s="114" t="s">
        <v>2534</v>
      </c>
    </row>
    <row r="657" spans="2:12" ht="30" customHeight="1">
      <c r="B657" s="114" t="s">
        <v>2275</v>
      </c>
      <c r="C657" s="129" t="s">
        <v>1891</v>
      </c>
      <c r="D657" s="114">
        <v>1.5</v>
      </c>
      <c r="E657" s="129" t="s">
        <v>228</v>
      </c>
      <c r="F657" s="129" t="s">
        <v>515</v>
      </c>
      <c r="G657" s="131" t="s">
        <v>515</v>
      </c>
      <c r="H657" s="130" t="s">
        <v>2270</v>
      </c>
      <c r="I657" s="131">
        <v>60</v>
      </c>
      <c r="J657" s="131"/>
      <c r="K657" s="131"/>
      <c r="L657" s="114" t="s">
        <v>2535</v>
      </c>
    </row>
    <row r="658" spans="2:12" ht="30" customHeight="1">
      <c r="B658" s="114" t="s">
        <v>2254</v>
      </c>
      <c r="C658" s="129" t="s">
        <v>1891</v>
      </c>
      <c r="D658" s="114">
        <v>16.47</v>
      </c>
      <c r="E658" s="129" t="s">
        <v>228</v>
      </c>
      <c r="F658" s="129" t="s">
        <v>515</v>
      </c>
      <c r="G658" s="130" t="s">
        <v>515</v>
      </c>
      <c r="H658" s="130" t="s">
        <v>2255</v>
      </c>
      <c r="I658" s="131">
        <v>60</v>
      </c>
      <c r="J658" s="131"/>
      <c r="K658" s="131"/>
      <c r="L658" s="114" t="s">
        <v>2536</v>
      </c>
    </row>
    <row r="659" spans="2:12" ht="30" customHeight="1">
      <c r="B659" s="114" t="s">
        <v>2256</v>
      </c>
      <c r="C659" s="129" t="s">
        <v>1891</v>
      </c>
      <c r="D659" s="114">
        <v>4.3600000000000003</v>
      </c>
      <c r="E659" s="129" t="s">
        <v>228</v>
      </c>
      <c r="F659" s="129" t="s">
        <v>515</v>
      </c>
      <c r="G659" s="130" t="s">
        <v>515</v>
      </c>
      <c r="H659" s="130" t="s">
        <v>235</v>
      </c>
      <c r="I659" s="131">
        <v>60</v>
      </c>
      <c r="J659" s="131"/>
      <c r="K659" s="131"/>
      <c r="L659" s="114" t="s">
        <v>2537</v>
      </c>
    </row>
    <row r="660" spans="2:12" ht="30" customHeight="1">
      <c r="B660" s="114" t="s">
        <v>2280</v>
      </c>
      <c r="C660" s="129" t="s">
        <v>1891</v>
      </c>
      <c r="D660" s="114">
        <v>39.549999999999997</v>
      </c>
      <c r="E660" s="129" t="s">
        <v>228</v>
      </c>
      <c r="F660" s="129" t="s">
        <v>515</v>
      </c>
      <c r="G660" s="130" t="s">
        <v>515</v>
      </c>
      <c r="H660" s="130" t="s">
        <v>229</v>
      </c>
      <c r="I660" s="131">
        <v>60</v>
      </c>
      <c r="J660" s="131"/>
      <c r="K660" s="131"/>
      <c r="L660" s="114" t="s">
        <v>2538</v>
      </c>
    </row>
    <row r="661" spans="2:12" ht="30" customHeight="1">
      <c r="B661" s="114" t="s">
        <v>2280</v>
      </c>
      <c r="C661" s="129" t="s">
        <v>1891</v>
      </c>
      <c r="D661" s="114">
        <v>335.5</v>
      </c>
      <c r="E661" s="129" t="s">
        <v>228</v>
      </c>
      <c r="F661" s="129" t="s">
        <v>515</v>
      </c>
      <c r="G661" s="130" t="s">
        <v>515</v>
      </c>
      <c r="H661" s="130" t="s">
        <v>229</v>
      </c>
      <c r="I661" s="131">
        <v>60</v>
      </c>
      <c r="J661" s="131"/>
      <c r="K661" s="131"/>
      <c r="L661" s="114" t="s">
        <v>2539</v>
      </c>
    </row>
    <row r="662" spans="2:12" ht="30" customHeight="1">
      <c r="B662" s="114" t="s">
        <v>2280</v>
      </c>
      <c r="C662" s="129" t="s">
        <v>1891</v>
      </c>
      <c r="D662" s="114">
        <v>35.5</v>
      </c>
      <c r="E662" s="129" t="s">
        <v>228</v>
      </c>
      <c r="F662" s="129" t="s">
        <v>515</v>
      </c>
      <c r="G662" s="130" t="s">
        <v>515</v>
      </c>
      <c r="H662" s="130" t="s">
        <v>229</v>
      </c>
      <c r="I662" s="131">
        <v>60</v>
      </c>
      <c r="J662" s="131"/>
      <c r="K662" s="131"/>
      <c r="L662" s="114" t="s">
        <v>2540</v>
      </c>
    </row>
    <row r="663" spans="2:12" ht="30" customHeight="1">
      <c r="B663" s="114" t="s">
        <v>2280</v>
      </c>
      <c r="C663" s="129" t="s">
        <v>1891</v>
      </c>
      <c r="D663" s="114">
        <v>599.87</v>
      </c>
      <c r="E663" s="129" t="s">
        <v>228</v>
      </c>
      <c r="F663" s="129" t="s">
        <v>515</v>
      </c>
      <c r="G663" s="130" t="s">
        <v>515</v>
      </c>
      <c r="H663" s="130" t="s">
        <v>229</v>
      </c>
      <c r="I663" s="131">
        <v>60</v>
      </c>
      <c r="J663" s="131"/>
      <c r="K663" s="131"/>
      <c r="L663" s="114" t="s">
        <v>2541</v>
      </c>
    </row>
    <row r="664" spans="2:12" ht="30" customHeight="1">
      <c r="B664" s="114" t="s">
        <v>2280</v>
      </c>
      <c r="C664" s="129" t="s">
        <v>1891</v>
      </c>
      <c r="D664" s="114">
        <v>1.54</v>
      </c>
      <c r="E664" s="129" t="s">
        <v>228</v>
      </c>
      <c r="F664" s="129" t="s">
        <v>515</v>
      </c>
      <c r="G664" s="130" t="s">
        <v>515</v>
      </c>
      <c r="H664" s="130" t="s">
        <v>229</v>
      </c>
      <c r="I664" s="131">
        <v>60</v>
      </c>
      <c r="J664" s="131"/>
      <c r="K664" s="131"/>
      <c r="L664" s="114" t="s">
        <v>2542</v>
      </c>
    </row>
    <row r="665" spans="2:12" ht="30" customHeight="1">
      <c r="B665" s="114" t="s">
        <v>2280</v>
      </c>
      <c r="C665" s="129" t="s">
        <v>1891</v>
      </c>
      <c r="D665" s="114">
        <v>40.659999999999997</v>
      </c>
      <c r="E665" s="129" t="s">
        <v>228</v>
      </c>
      <c r="F665" s="129" t="s">
        <v>515</v>
      </c>
      <c r="G665" s="130" t="s">
        <v>515</v>
      </c>
      <c r="H665" s="130" t="s">
        <v>229</v>
      </c>
      <c r="I665" s="131">
        <v>60</v>
      </c>
      <c r="J665" s="131"/>
      <c r="K665" s="131"/>
      <c r="L665" s="114" t="s">
        <v>2543</v>
      </c>
    </row>
    <row r="666" spans="2:12" ht="30" customHeight="1">
      <c r="B666" s="114" t="s">
        <v>2253</v>
      </c>
      <c r="C666" s="129" t="s">
        <v>1891</v>
      </c>
      <c r="D666" s="114">
        <v>11.53</v>
      </c>
      <c r="E666" s="129" t="s">
        <v>228</v>
      </c>
      <c r="F666" s="129" t="s">
        <v>515</v>
      </c>
      <c r="G666" s="130" t="s">
        <v>515</v>
      </c>
      <c r="H666" s="130" t="s">
        <v>229</v>
      </c>
      <c r="I666" s="131">
        <v>60</v>
      </c>
      <c r="J666" s="131"/>
      <c r="K666" s="131"/>
      <c r="L666" s="114" t="s">
        <v>2544</v>
      </c>
    </row>
    <row r="667" spans="2:12" ht="30" customHeight="1">
      <c r="B667" s="114" t="s">
        <v>2280</v>
      </c>
      <c r="C667" s="129" t="s">
        <v>1891</v>
      </c>
      <c r="D667" s="114">
        <v>187.96</v>
      </c>
      <c r="E667" s="129" t="s">
        <v>228</v>
      </c>
      <c r="F667" s="129" t="s">
        <v>515</v>
      </c>
      <c r="G667" s="130" t="s">
        <v>515</v>
      </c>
      <c r="H667" s="130" t="s">
        <v>229</v>
      </c>
      <c r="I667" s="131">
        <v>60</v>
      </c>
      <c r="J667" s="131"/>
      <c r="K667" s="131"/>
      <c r="L667" s="114" t="s">
        <v>2545</v>
      </c>
    </row>
    <row r="668" spans="2:12" ht="30" customHeight="1">
      <c r="B668" s="114" t="s">
        <v>2274</v>
      </c>
      <c r="C668" s="129" t="s">
        <v>1891</v>
      </c>
      <c r="D668" s="114">
        <v>17.34</v>
      </c>
      <c r="E668" s="129" t="s">
        <v>228</v>
      </c>
      <c r="F668" s="129" t="s">
        <v>515</v>
      </c>
      <c r="G668" s="130" t="s">
        <v>515</v>
      </c>
      <c r="H668" s="130" t="s">
        <v>2273</v>
      </c>
      <c r="I668" s="131">
        <v>60</v>
      </c>
      <c r="J668" s="131"/>
      <c r="K668" s="131"/>
      <c r="L668" s="114" t="s">
        <v>2546</v>
      </c>
    </row>
    <row r="669" spans="2:12" ht="30" customHeight="1">
      <c r="B669" s="114" t="s">
        <v>2274</v>
      </c>
      <c r="C669" s="129" t="s">
        <v>1891</v>
      </c>
      <c r="D669" s="114">
        <v>50.95</v>
      </c>
      <c r="E669" s="129" t="s">
        <v>228</v>
      </c>
      <c r="F669" s="129" t="s">
        <v>515</v>
      </c>
      <c r="G669" s="130" t="s">
        <v>515</v>
      </c>
      <c r="H669" s="130" t="s">
        <v>2273</v>
      </c>
      <c r="I669" s="131">
        <v>60</v>
      </c>
      <c r="J669" s="131"/>
      <c r="K669" s="131"/>
      <c r="L669" s="114" t="s">
        <v>2547</v>
      </c>
    </row>
    <row r="670" spans="2:12" ht="30" customHeight="1">
      <c r="B670" s="114" t="s">
        <v>2256</v>
      </c>
      <c r="C670" s="129" t="s">
        <v>1891</v>
      </c>
      <c r="D670" s="114">
        <v>23.41</v>
      </c>
      <c r="E670" s="129" t="s">
        <v>228</v>
      </c>
      <c r="F670" s="129" t="s">
        <v>515</v>
      </c>
      <c r="G670" s="130" t="s">
        <v>515</v>
      </c>
      <c r="H670" s="130" t="s">
        <v>235</v>
      </c>
      <c r="I670" s="131">
        <v>60</v>
      </c>
      <c r="J670" s="131"/>
      <c r="K670" s="131"/>
      <c r="L670" s="114" t="s">
        <v>2548</v>
      </c>
    </row>
    <row r="671" spans="2:12" ht="30" customHeight="1">
      <c r="B671" s="114" t="s">
        <v>2254</v>
      </c>
      <c r="C671" s="129" t="s">
        <v>1891</v>
      </c>
      <c r="D671" s="114">
        <v>18.29</v>
      </c>
      <c r="E671" s="129" t="s">
        <v>228</v>
      </c>
      <c r="F671" s="129" t="s">
        <v>515</v>
      </c>
      <c r="G671" s="130" t="s">
        <v>515</v>
      </c>
      <c r="H671" s="130" t="s">
        <v>2255</v>
      </c>
      <c r="I671" s="131">
        <v>60</v>
      </c>
      <c r="J671" s="131"/>
      <c r="K671" s="131"/>
      <c r="L671" s="114" t="s">
        <v>2549</v>
      </c>
    </row>
    <row r="672" spans="2:12" ht="30" customHeight="1">
      <c r="B672" s="114" t="s">
        <v>2258</v>
      </c>
      <c r="C672" s="129" t="s">
        <v>1891</v>
      </c>
      <c r="D672" s="114">
        <v>3.97</v>
      </c>
      <c r="E672" s="129" t="s">
        <v>228</v>
      </c>
      <c r="F672" s="129" t="s">
        <v>515</v>
      </c>
      <c r="G672" s="130" t="s">
        <v>515</v>
      </c>
      <c r="H672" s="130" t="s">
        <v>1686</v>
      </c>
      <c r="I672" s="131">
        <v>60</v>
      </c>
      <c r="J672" s="131"/>
      <c r="K672" s="131"/>
      <c r="L672" s="114" t="s">
        <v>2550</v>
      </c>
    </row>
    <row r="673" spans="2:12" ht="30" customHeight="1">
      <c r="B673" s="114" t="s">
        <v>2256</v>
      </c>
      <c r="C673" s="129" t="s">
        <v>1891</v>
      </c>
      <c r="D673" s="114">
        <v>7.52</v>
      </c>
      <c r="E673" s="129" t="s">
        <v>228</v>
      </c>
      <c r="F673" s="129" t="s">
        <v>515</v>
      </c>
      <c r="G673" s="130" t="s">
        <v>515</v>
      </c>
      <c r="H673" s="130" t="s">
        <v>235</v>
      </c>
      <c r="I673" s="131">
        <v>60</v>
      </c>
      <c r="J673" s="131"/>
      <c r="K673" s="131"/>
      <c r="L673" s="114" t="s">
        <v>2551</v>
      </c>
    </row>
    <row r="674" spans="2:12" ht="30" customHeight="1">
      <c r="B674" s="114" t="s">
        <v>2256</v>
      </c>
      <c r="C674" s="129" t="s">
        <v>1891</v>
      </c>
      <c r="D674" s="114">
        <v>6.81</v>
      </c>
      <c r="E674" s="129" t="s">
        <v>228</v>
      </c>
      <c r="F674" s="129" t="s">
        <v>515</v>
      </c>
      <c r="G674" s="130" t="s">
        <v>515</v>
      </c>
      <c r="H674" s="130" t="s">
        <v>235</v>
      </c>
      <c r="I674" s="131">
        <v>60</v>
      </c>
      <c r="J674" s="131"/>
      <c r="K674" s="131"/>
      <c r="L674" s="114" t="s">
        <v>2552</v>
      </c>
    </row>
    <row r="675" spans="2:12" ht="30" customHeight="1">
      <c r="B675" s="114" t="s">
        <v>2267</v>
      </c>
      <c r="C675" s="129" t="s">
        <v>1891</v>
      </c>
      <c r="D675" s="114">
        <v>7.6</v>
      </c>
      <c r="E675" s="129" t="s">
        <v>228</v>
      </c>
      <c r="F675" s="129" t="s">
        <v>515</v>
      </c>
      <c r="G675" s="130" t="s">
        <v>515</v>
      </c>
      <c r="H675" s="130" t="s">
        <v>229</v>
      </c>
      <c r="I675" s="131">
        <v>60</v>
      </c>
      <c r="J675" s="131"/>
      <c r="K675" s="131"/>
      <c r="L675" s="114" t="s">
        <v>2553</v>
      </c>
    </row>
    <row r="676" spans="2:12" ht="30" customHeight="1">
      <c r="B676" s="114" t="s">
        <v>2264</v>
      </c>
      <c r="C676" s="129" t="s">
        <v>1891</v>
      </c>
      <c r="D676" s="114">
        <v>13.54</v>
      </c>
      <c r="E676" s="129" t="s">
        <v>228</v>
      </c>
      <c r="F676" s="129" t="s">
        <v>515</v>
      </c>
      <c r="G676" s="130" t="s">
        <v>515</v>
      </c>
      <c r="H676" s="130" t="s">
        <v>1686</v>
      </c>
      <c r="I676" s="131">
        <v>60</v>
      </c>
      <c r="J676" s="131"/>
      <c r="K676" s="131"/>
      <c r="L676" s="114" t="s">
        <v>2554</v>
      </c>
    </row>
    <row r="677" spans="2:12" ht="30" customHeight="1">
      <c r="B677" s="114" t="s">
        <v>2254</v>
      </c>
      <c r="C677" s="129" t="s">
        <v>1891</v>
      </c>
      <c r="D677" s="114">
        <v>1.04</v>
      </c>
      <c r="E677" s="129" t="s">
        <v>228</v>
      </c>
      <c r="F677" s="129" t="s">
        <v>515</v>
      </c>
      <c r="G677" s="130" t="s">
        <v>515</v>
      </c>
      <c r="H677" s="130" t="s">
        <v>2255</v>
      </c>
      <c r="I677" s="131">
        <v>60</v>
      </c>
      <c r="J677" s="131"/>
      <c r="K677" s="131"/>
      <c r="L677" s="114" t="s">
        <v>2555</v>
      </c>
    </row>
    <row r="678" spans="2:12" ht="30" customHeight="1">
      <c r="B678" s="114" t="s">
        <v>2280</v>
      </c>
      <c r="C678" s="129" t="s">
        <v>1891</v>
      </c>
      <c r="D678" s="114">
        <v>55.77</v>
      </c>
      <c r="E678" s="129" t="s">
        <v>228</v>
      </c>
      <c r="F678" s="129" t="s">
        <v>515</v>
      </c>
      <c r="G678" s="130" t="s">
        <v>515</v>
      </c>
      <c r="H678" s="130" t="s">
        <v>229</v>
      </c>
      <c r="I678" s="131">
        <v>60</v>
      </c>
      <c r="J678" s="131"/>
      <c r="K678" s="131"/>
      <c r="L678" s="114" t="s">
        <v>2556</v>
      </c>
    </row>
    <row r="679" spans="2:12" ht="30" customHeight="1">
      <c r="B679" s="114" t="s">
        <v>2280</v>
      </c>
      <c r="C679" s="129" t="s">
        <v>1891</v>
      </c>
      <c r="D679" s="114">
        <v>353.77</v>
      </c>
      <c r="E679" s="129" t="s">
        <v>228</v>
      </c>
      <c r="F679" s="129" t="s">
        <v>515</v>
      </c>
      <c r="G679" s="130" t="s">
        <v>515</v>
      </c>
      <c r="H679" s="130" t="s">
        <v>229</v>
      </c>
      <c r="I679" s="131">
        <v>60</v>
      </c>
      <c r="J679" s="131"/>
      <c r="K679" s="131"/>
      <c r="L679" s="114" t="s">
        <v>2557</v>
      </c>
    </row>
    <row r="680" spans="2:12" ht="30" customHeight="1">
      <c r="B680" s="114" t="s">
        <v>2280</v>
      </c>
      <c r="C680" s="129" t="s">
        <v>1891</v>
      </c>
      <c r="D680" s="114">
        <v>167.96</v>
      </c>
      <c r="E680" s="129" t="s">
        <v>228</v>
      </c>
      <c r="F680" s="129" t="s">
        <v>515</v>
      </c>
      <c r="G680" s="130" t="s">
        <v>515</v>
      </c>
      <c r="H680" s="130" t="s">
        <v>229</v>
      </c>
      <c r="I680" s="131">
        <v>60</v>
      </c>
      <c r="J680" s="131"/>
      <c r="K680" s="131"/>
      <c r="L680" s="114" t="s">
        <v>2558</v>
      </c>
    </row>
    <row r="681" spans="2:12" ht="30" customHeight="1">
      <c r="B681" s="114" t="s">
        <v>2280</v>
      </c>
      <c r="C681" s="129" t="s">
        <v>1891</v>
      </c>
      <c r="D681" s="114">
        <v>566.17999999999995</v>
      </c>
      <c r="E681" s="129" t="s">
        <v>228</v>
      </c>
      <c r="F681" s="129" t="s">
        <v>515</v>
      </c>
      <c r="G681" s="130" t="s">
        <v>515</v>
      </c>
      <c r="H681" s="130" t="s">
        <v>229</v>
      </c>
      <c r="I681" s="131">
        <v>60</v>
      </c>
      <c r="J681" s="131"/>
      <c r="K681" s="131"/>
      <c r="L681" s="114" t="s">
        <v>2559</v>
      </c>
    </row>
    <row r="682" spans="2:12" ht="30" customHeight="1">
      <c r="B682" s="114" t="s">
        <v>2253</v>
      </c>
      <c r="C682" s="129" t="s">
        <v>1891</v>
      </c>
      <c r="D682" s="114">
        <v>262.19</v>
      </c>
      <c r="E682" s="129" t="s">
        <v>228</v>
      </c>
      <c r="F682" s="129" t="s">
        <v>515</v>
      </c>
      <c r="G682" s="130" t="s">
        <v>515</v>
      </c>
      <c r="H682" s="130" t="s">
        <v>229</v>
      </c>
      <c r="I682" s="131">
        <v>60</v>
      </c>
      <c r="J682" s="131"/>
      <c r="K682" s="131"/>
      <c r="L682" s="114" t="s">
        <v>2560</v>
      </c>
    </row>
    <row r="683" spans="2:12" ht="30" customHeight="1">
      <c r="B683" s="114" t="s">
        <v>2280</v>
      </c>
      <c r="C683" s="129" t="s">
        <v>1891</v>
      </c>
      <c r="D683" s="114">
        <v>35.04</v>
      </c>
      <c r="E683" s="129" t="s">
        <v>228</v>
      </c>
      <c r="F683" s="129" t="s">
        <v>515</v>
      </c>
      <c r="G683" s="130" t="s">
        <v>515</v>
      </c>
      <c r="H683" s="130" t="s">
        <v>229</v>
      </c>
      <c r="I683" s="131">
        <v>60</v>
      </c>
      <c r="J683" s="131"/>
      <c r="K683" s="131"/>
      <c r="L683" s="114" t="s">
        <v>2561</v>
      </c>
    </row>
    <row r="684" spans="2:12" ht="30" customHeight="1">
      <c r="B684" s="114" t="s">
        <v>2258</v>
      </c>
      <c r="C684" s="129" t="s">
        <v>1891</v>
      </c>
      <c r="D684" s="114">
        <v>3.01</v>
      </c>
      <c r="E684" s="129" t="s">
        <v>228</v>
      </c>
      <c r="F684" s="129" t="s">
        <v>515</v>
      </c>
      <c r="G684" s="130" t="s">
        <v>515</v>
      </c>
      <c r="H684" s="130" t="s">
        <v>1686</v>
      </c>
      <c r="I684" s="131">
        <v>60</v>
      </c>
      <c r="J684" s="131"/>
      <c r="K684" s="131"/>
      <c r="L684" s="114" t="s">
        <v>2562</v>
      </c>
    </row>
    <row r="685" spans="2:12" ht="30" customHeight="1">
      <c r="B685" s="114" t="s">
        <v>2256</v>
      </c>
      <c r="C685" s="129" t="s">
        <v>1891</v>
      </c>
      <c r="D685" s="114">
        <v>11.99</v>
      </c>
      <c r="E685" s="129" t="s">
        <v>228</v>
      </c>
      <c r="F685" s="129" t="s">
        <v>515</v>
      </c>
      <c r="G685" s="130" t="s">
        <v>515</v>
      </c>
      <c r="H685" s="130" t="s">
        <v>235</v>
      </c>
      <c r="I685" s="131">
        <v>60</v>
      </c>
      <c r="J685" s="131"/>
      <c r="K685" s="131"/>
      <c r="L685" s="114" t="s">
        <v>2563</v>
      </c>
    </row>
    <row r="686" spans="2:12" ht="30" customHeight="1">
      <c r="B686" s="114" t="s">
        <v>2272</v>
      </c>
      <c r="C686" s="129" t="s">
        <v>1891</v>
      </c>
      <c r="D686" s="114">
        <v>24.6</v>
      </c>
      <c r="E686" s="129" t="s">
        <v>228</v>
      </c>
      <c r="F686" s="129" t="s">
        <v>515</v>
      </c>
      <c r="G686" s="130" t="s">
        <v>515</v>
      </c>
      <c r="H686" s="130" t="s">
        <v>2273</v>
      </c>
      <c r="I686" s="131">
        <v>60</v>
      </c>
      <c r="J686" s="131"/>
      <c r="K686" s="131"/>
      <c r="L686" s="114" t="s">
        <v>2564</v>
      </c>
    </row>
    <row r="687" spans="2:12" ht="30" customHeight="1">
      <c r="B687" s="114" t="s">
        <v>2254</v>
      </c>
      <c r="C687" s="129" t="s">
        <v>1891</v>
      </c>
      <c r="D687" s="114">
        <v>16.989999999999998</v>
      </c>
      <c r="E687" s="129" t="s">
        <v>228</v>
      </c>
      <c r="F687" s="129" t="s">
        <v>515</v>
      </c>
      <c r="G687" s="130" t="s">
        <v>515</v>
      </c>
      <c r="H687" s="130" t="s">
        <v>2255</v>
      </c>
      <c r="I687" s="131">
        <v>60</v>
      </c>
      <c r="J687" s="131"/>
      <c r="K687" s="131"/>
      <c r="L687" s="114" t="s">
        <v>2565</v>
      </c>
    </row>
    <row r="688" spans="2:12" ht="30" customHeight="1">
      <c r="B688" s="114" t="s">
        <v>2254</v>
      </c>
      <c r="C688" s="129" t="s">
        <v>1891</v>
      </c>
      <c r="D688" s="114">
        <v>3.22</v>
      </c>
      <c r="E688" s="129" t="s">
        <v>228</v>
      </c>
      <c r="F688" s="129" t="s">
        <v>515</v>
      </c>
      <c r="G688" s="130" t="s">
        <v>515</v>
      </c>
      <c r="H688" s="130" t="s">
        <v>2255</v>
      </c>
      <c r="I688" s="131">
        <v>60</v>
      </c>
      <c r="J688" s="131"/>
      <c r="K688" s="131"/>
      <c r="L688" s="114" t="s">
        <v>2566</v>
      </c>
    </row>
    <row r="689" spans="2:12" ht="30" customHeight="1">
      <c r="B689" s="114" t="s">
        <v>2264</v>
      </c>
      <c r="C689" s="129" t="s">
        <v>1891</v>
      </c>
      <c r="D689" s="114">
        <v>13.24</v>
      </c>
      <c r="E689" s="129" t="s">
        <v>228</v>
      </c>
      <c r="F689" s="129" t="s">
        <v>515</v>
      </c>
      <c r="G689" s="130" t="s">
        <v>515</v>
      </c>
      <c r="H689" s="130" t="s">
        <v>1686</v>
      </c>
      <c r="I689" s="131">
        <v>60</v>
      </c>
      <c r="J689" s="131"/>
      <c r="K689" s="131"/>
      <c r="L689" s="114" t="s">
        <v>2567</v>
      </c>
    </row>
    <row r="690" spans="2:12" ht="30" customHeight="1">
      <c r="B690" s="114" t="s">
        <v>2253</v>
      </c>
      <c r="C690" s="129" t="s">
        <v>1891</v>
      </c>
      <c r="D690" s="114">
        <v>36.659999999999997</v>
      </c>
      <c r="E690" s="129" t="s">
        <v>228</v>
      </c>
      <c r="F690" s="129" t="s">
        <v>515</v>
      </c>
      <c r="G690" s="130" t="s">
        <v>515</v>
      </c>
      <c r="H690" s="130" t="s">
        <v>229</v>
      </c>
      <c r="I690" s="131">
        <v>60</v>
      </c>
      <c r="J690" s="131"/>
      <c r="K690" s="131"/>
      <c r="L690" s="114" t="s">
        <v>2568</v>
      </c>
    </row>
    <row r="691" spans="2:12" ht="30" customHeight="1">
      <c r="B691" s="114" t="s">
        <v>2254</v>
      </c>
      <c r="C691" s="129" t="s">
        <v>1891</v>
      </c>
      <c r="D691" s="114">
        <v>11.77</v>
      </c>
      <c r="E691" s="129" t="s">
        <v>228</v>
      </c>
      <c r="F691" s="129" t="s">
        <v>515</v>
      </c>
      <c r="G691" s="130" t="s">
        <v>515</v>
      </c>
      <c r="H691" s="130" t="s">
        <v>2255</v>
      </c>
      <c r="I691" s="131">
        <v>60</v>
      </c>
      <c r="J691" s="131"/>
      <c r="K691" s="131"/>
      <c r="L691" s="114" t="s">
        <v>2569</v>
      </c>
    </row>
    <row r="692" spans="2:12" ht="30" customHeight="1">
      <c r="B692" s="114" t="s">
        <v>2280</v>
      </c>
      <c r="C692" s="129" t="s">
        <v>1891</v>
      </c>
      <c r="D692" s="114">
        <v>527.97</v>
      </c>
      <c r="E692" s="129" t="s">
        <v>228</v>
      </c>
      <c r="F692" s="129" t="s">
        <v>515</v>
      </c>
      <c r="G692" s="130" t="s">
        <v>515</v>
      </c>
      <c r="H692" s="130" t="s">
        <v>229</v>
      </c>
      <c r="I692" s="131">
        <v>60</v>
      </c>
      <c r="J692" s="131"/>
      <c r="K692" s="131"/>
      <c r="L692" s="114" t="s">
        <v>2570</v>
      </c>
    </row>
    <row r="693" spans="2:12" ht="30" customHeight="1">
      <c r="B693" s="114" t="s">
        <v>2280</v>
      </c>
      <c r="C693" s="129" t="s">
        <v>1891</v>
      </c>
      <c r="D693" s="114">
        <v>416.72</v>
      </c>
      <c r="E693" s="129" t="s">
        <v>228</v>
      </c>
      <c r="F693" s="129" t="s">
        <v>515</v>
      </c>
      <c r="G693" s="130" t="s">
        <v>515</v>
      </c>
      <c r="H693" s="130" t="s">
        <v>229</v>
      </c>
      <c r="I693" s="131">
        <v>60</v>
      </c>
      <c r="J693" s="131"/>
      <c r="K693" s="131"/>
      <c r="L693" s="114" t="s">
        <v>2571</v>
      </c>
    </row>
    <row r="694" spans="2:12" ht="30" customHeight="1">
      <c r="B694" s="114" t="s">
        <v>2256</v>
      </c>
      <c r="C694" s="129" t="s">
        <v>1891</v>
      </c>
      <c r="D694" s="114">
        <v>8.1199999999999992</v>
      </c>
      <c r="E694" s="129" t="s">
        <v>228</v>
      </c>
      <c r="F694" s="129" t="s">
        <v>515</v>
      </c>
      <c r="G694" s="130" t="s">
        <v>515</v>
      </c>
      <c r="H694" s="130" t="s">
        <v>235</v>
      </c>
      <c r="I694" s="131">
        <v>60</v>
      </c>
      <c r="J694" s="131"/>
      <c r="K694" s="131"/>
      <c r="L694" s="114" t="s">
        <v>2572</v>
      </c>
    </row>
    <row r="695" spans="2:12" ht="30" customHeight="1">
      <c r="B695" s="114" t="s">
        <v>2253</v>
      </c>
      <c r="C695" s="129" t="s">
        <v>1891</v>
      </c>
      <c r="D695" s="114">
        <v>18.48</v>
      </c>
      <c r="E695" s="129" t="s">
        <v>228</v>
      </c>
      <c r="F695" s="129" t="s">
        <v>515</v>
      </c>
      <c r="G695" s="130" t="s">
        <v>515</v>
      </c>
      <c r="H695" s="130" t="s">
        <v>229</v>
      </c>
      <c r="I695" s="131">
        <v>60</v>
      </c>
      <c r="J695" s="131"/>
      <c r="K695" s="131"/>
      <c r="L695" s="114" t="s">
        <v>2573</v>
      </c>
    </row>
    <row r="696" spans="2:12" ht="30" customHeight="1">
      <c r="B696" s="114" t="s">
        <v>2266</v>
      </c>
      <c r="C696" s="129" t="s">
        <v>1891</v>
      </c>
      <c r="D696" s="114">
        <v>1.51</v>
      </c>
      <c r="E696" s="129" t="s">
        <v>228</v>
      </c>
      <c r="F696" s="129" t="s">
        <v>515</v>
      </c>
      <c r="G696" s="130" t="s">
        <v>515</v>
      </c>
      <c r="H696" s="130" t="s">
        <v>2262</v>
      </c>
      <c r="I696" s="131">
        <v>60</v>
      </c>
      <c r="J696" s="131"/>
      <c r="K696" s="131"/>
      <c r="L696" s="114" t="s">
        <v>2574</v>
      </c>
    </row>
    <row r="697" spans="2:12" ht="30" customHeight="1">
      <c r="B697" s="114" t="s">
        <v>2256</v>
      </c>
      <c r="C697" s="129" t="s">
        <v>1891</v>
      </c>
      <c r="D697" s="114">
        <v>7.53</v>
      </c>
      <c r="E697" s="129" t="s">
        <v>228</v>
      </c>
      <c r="F697" s="129" t="s">
        <v>515</v>
      </c>
      <c r="G697" s="130" t="s">
        <v>515</v>
      </c>
      <c r="H697" s="130" t="s">
        <v>235</v>
      </c>
      <c r="I697" s="131">
        <v>60</v>
      </c>
      <c r="J697" s="131"/>
      <c r="K697" s="131"/>
      <c r="L697" s="114" t="s">
        <v>2575</v>
      </c>
    </row>
    <row r="698" spans="2:12" ht="30" customHeight="1">
      <c r="B698" s="114" t="s">
        <v>2274</v>
      </c>
      <c r="C698" s="129" t="s">
        <v>1891</v>
      </c>
      <c r="D698" s="114">
        <v>25.61</v>
      </c>
      <c r="E698" s="129" t="s">
        <v>228</v>
      </c>
      <c r="F698" s="129" t="s">
        <v>515</v>
      </c>
      <c r="G698" s="130" t="s">
        <v>515</v>
      </c>
      <c r="H698" s="130" t="s">
        <v>2273</v>
      </c>
      <c r="I698" s="131">
        <v>60</v>
      </c>
      <c r="J698" s="131"/>
      <c r="K698" s="131"/>
      <c r="L698" s="114" t="s">
        <v>2576</v>
      </c>
    </row>
    <row r="699" spans="2:12" ht="30" customHeight="1">
      <c r="B699" s="114" t="s">
        <v>2258</v>
      </c>
      <c r="C699" s="129" t="s">
        <v>1891</v>
      </c>
      <c r="D699" s="114">
        <v>7.12</v>
      </c>
      <c r="E699" s="129" t="s">
        <v>228</v>
      </c>
      <c r="F699" s="129" t="s">
        <v>515</v>
      </c>
      <c r="G699" s="130" t="s">
        <v>515</v>
      </c>
      <c r="H699" s="130" t="s">
        <v>1686</v>
      </c>
      <c r="I699" s="131">
        <v>60</v>
      </c>
      <c r="J699" s="131"/>
      <c r="K699" s="131"/>
      <c r="L699" s="114" t="s">
        <v>2577</v>
      </c>
    </row>
    <row r="700" spans="2:12" ht="30" customHeight="1">
      <c r="B700" s="114" t="s">
        <v>2274</v>
      </c>
      <c r="C700" s="129" t="s">
        <v>1891</v>
      </c>
      <c r="D700" s="114">
        <v>56.16</v>
      </c>
      <c r="E700" s="129" t="s">
        <v>228</v>
      </c>
      <c r="F700" s="129" t="s">
        <v>515</v>
      </c>
      <c r="G700" s="130" t="s">
        <v>515</v>
      </c>
      <c r="H700" s="130" t="s">
        <v>2273</v>
      </c>
      <c r="I700" s="131">
        <v>60</v>
      </c>
      <c r="J700" s="131"/>
      <c r="K700" s="131"/>
      <c r="L700" s="114" t="s">
        <v>2578</v>
      </c>
    </row>
    <row r="701" spans="2:12" ht="30" customHeight="1">
      <c r="B701" s="114" t="s">
        <v>2254</v>
      </c>
      <c r="C701" s="129" t="s">
        <v>1891</v>
      </c>
      <c r="D701" s="114">
        <v>39.5</v>
      </c>
      <c r="E701" s="129" t="s">
        <v>228</v>
      </c>
      <c r="F701" s="129" t="s">
        <v>515</v>
      </c>
      <c r="G701" s="130" t="s">
        <v>515</v>
      </c>
      <c r="H701" s="130" t="s">
        <v>2255</v>
      </c>
      <c r="I701" s="131">
        <v>60</v>
      </c>
      <c r="J701" s="131"/>
      <c r="K701" s="131"/>
      <c r="L701" s="114" t="s">
        <v>2579</v>
      </c>
    </row>
    <row r="702" spans="2:12" ht="30" customHeight="1">
      <c r="B702" s="114" t="s">
        <v>2280</v>
      </c>
      <c r="C702" s="129" t="s">
        <v>1891</v>
      </c>
      <c r="D702" s="114">
        <v>263.61</v>
      </c>
      <c r="E702" s="129" t="s">
        <v>228</v>
      </c>
      <c r="F702" s="129" t="s">
        <v>515</v>
      </c>
      <c r="G702" s="130" t="s">
        <v>515</v>
      </c>
      <c r="H702" s="130" t="s">
        <v>229</v>
      </c>
      <c r="I702" s="131">
        <v>60</v>
      </c>
      <c r="J702" s="131"/>
      <c r="K702" s="131"/>
      <c r="L702" s="114" t="s">
        <v>2580</v>
      </c>
    </row>
    <row r="703" spans="2:12" ht="30" customHeight="1">
      <c r="B703" s="114" t="s">
        <v>2254</v>
      </c>
      <c r="C703" s="129" t="s">
        <v>1891</v>
      </c>
      <c r="D703" s="114">
        <v>12.65</v>
      </c>
      <c r="E703" s="129" t="s">
        <v>228</v>
      </c>
      <c r="F703" s="129" t="s">
        <v>515</v>
      </c>
      <c r="G703" s="130" t="s">
        <v>515</v>
      </c>
      <c r="H703" s="130" t="s">
        <v>2255</v>
      </c>
      <c r="I703" s="131">
        <v>60</v>
      </c>
      <c r="J703" s="131"/>
      <c r="K703" s="131"/>
      <c r="L703" s="114" t="s">
        <v>2581</v>
      </c>
    </row>
    <row r="704" spans="2:12" ht="30" customHeight="1">
      <c r="B704" s="114" t="s">
        <v>2254</v>
      </c>
      <c r="C704" s="129" t="s">
        <v>1891</v>
      </c>
      <c r="D704" s="114">
        <v>2.67</v>
      </c>
      <c r="E704" s="129" t="s">
        <v>228</v>
      </c>
      <c r="F704" s="129" t="s">
        <v>515</v>
      </c>
      <c r="G704" s="130" t="s">
        <v>515</v>
      </c>
      <c r="H704" s="130" t="s">
        <v>2255</v>
      </c>
      <c r="I704" s="131">
        <v>60</v>
      </c>
      <c r="J704" s="131"/>
      <c r="K704" s="131"/>
      <c r="L704" s="114" t="s">
        <v>2582</v>
      </c>
    </row>
    <row r="705" spans="2:12" ht="30" customHeight="1">
      <c r="B705" s="114" t="s">
        <v>2256</v>
      </c>
      <c r="C705" s="129" t="s">
        <v>1891</v>
      </c>
      <c r="D705" s="114">
        <v>8.19</v>
      </c>
      <c r="E705" s="129" t="s">
        <v>228</v>
      </c>
      <c r="F705" s="129" t="s">
        <v>515</v>
      </c>
      <c r="G705" s="130" t="s">
        <v>515</v>
      </c>
      <c r="H705" s="130" t="s">
        <v>235</v>
      </c>
      <c r="I705" s="131">
        <v>60</v>
      </c>
      <c r="J705" s="131"/>
      <c r="K705" s="131"/>
      <c r="L705" s="114" t="s">
        <v>2583</v>
      </c>
    </row>
    <row r="706" spans="2:12" ht="30" customHeight="1">
      <c r="B706" s="114" t="s">
        <v>2266</v>
      </c>
      <c r="C706" s="129" t="s">
        <v>1891</v>
      </c>
      <c r="D706" s="114">
        <v>5.61</v>
      </c>
      <c r="E706" s="129" t="s">
        <v>228</v>
      </c>
      <c r="F706" s="129" t="s">
        <v>515</v>
      </c>
      <c r="G706" s="130" t="s">
        <v>515</v>
      </c>
      <c r="H706" s="130" t="s">
        <v>2262</v>
      </c>
      <c r="I706" s="131">
        <v>60</v>
      </c>
      <c r="J706" s="131"/>
      <c r="K706" s="131"/>
      <c r="L706" s="114" t="s">
        <v>2584</v>
      </c>
    </row>
    <row r="707" spans="2:12" ht="30" customHeight="1">
      <c r="B707" s="114" t="s">
        <v>2266</v>
      </c>
      <c r="C707" s="129" t="s">
        <v>1891</v>
      </c>
      <c r="D707" s="114">
        <v>9.08</v>
      </c>
      <c r="E707" s="129" t="s">
        <v>228</v>
      </c>
      <c r="F707" s="129" t="s">
        <v>515</v>
      </c>
      <c r="G707" s="130" t="s">
        <v>515</v>
      </c>
      <c r="H707" s="130" t="s">
        <v>2262</v>
      </c>
      <c r="I707" s="131">
        <v>60</v>
      </c>
      <c r="J707" s="131"/>
      <c r="K707" s="131"/>
      <c r="L707" s="114" t="s">
        <v>2585</v>
      </c>
    </row>
    <row r="708" spans="2:12" ht="30" customHeight="1">
      <c r="B708" s="114" t="s">
        <v>2264</v>
      </c>
      <c r="C708" s="129" t="s">
        <v>1891</v>
      </c>
      <c r="D708" s="114">
        <v>0.86</v>
      </c>
      <c r="E708" s="129" t="s">
        <v>228</v>
      </c>
      <c r="F708" s="129" t="s">
        <v>515</v>
      </c>
      <c r="G708" s="130" t="s">
        <v>515</v>
      </c>
      <c r="H708" s="130" t="s">
        <v>1686</v>
      </c>
      <c r="I708" s="131">
        <v>60</v>
      </c>
      <c r="J708" s="131"/>
      <c r="K708" s="131"/>
      <c r="L708" s="114" t="s">
        <v>2586</v>
      </c>
    </row>
    <row r="709" spans="2:12" ht="30" customHeight="1">
      <c r="B709" s="114" t="s">
        <v>2264</v>
      </c>
      <c r="C709" s="129" t="s">
        <v>1891</v>
      </c>
      <c r="D709" s="114">
        <v>14.63</v>
      </c>
      <c r="E709" s="129" t="s">
        <v>228</v>
      </c>
      <c r="F709" s="129" t="s">
        <v>515</v>
      </c>
      <c r="G709" s="130" t="s">
        <v>515</v>
      </c>
      <c r="H709" s="130" t="s">
        <v>1686</v>
      </c>
      <c r="I709" s="131">
        <v>60</v>
      </c>
      <c r="J709" s="131"/>
      <c r="K709" s="131"/>
      <c r="L709" s="114" t="s">
        <v>2587</v>
      </c>
    </row>
    <row r="710" spans="2:12" ht="30" customHeight="1">
      <c r="B710" s="114" t="s">
        <v>2267</v>
      </c>
      <c r="C710" s="129" t="s">
        <v>1891</v>
      </c>
      <c r="D710" s="114">
        <v>8.01</v>
      </c>
      <c r="E710" s="129" t="s">
        <v>228</v>
      </c>
      <c r="F710" s="129" t="s">
        <v>515</v>
      </c>
      <c r="G710" s="130" t="s">
        <v>515</v>
      </c>
      <c r="H710" s="130" t="s">
        <v>229</v>
      </c>
      <c r="I710" s="131">
        <v>60</v>
      </c>
      <c r="J710" s="131"/>
      <c r="K710" s="131"/>
      <c r="L710" s="114" t="s">
        <v>2588</v>
      </c>
    </row>
    <row r="711" spans="2:12" ht="30" customHeight="1">
      <c r="B711" s="114" t="s">
        <v>2254</v>
      </c>
      <c r="C711" s="129" t="s">
        <v>1891</v>
      </c>
      <c r="D711" s="114">
        <v>1.52</v>
      </c>
      <c r="E711" s="129" t="s">
        <v>228</v>
      </c>
      <c r="F711" s="129" t="s">
        <v>515</v>
      </c>
      <c r="G711" s="130" t="s">
        <v>515</v>
      </c>
      <c r="H711" s="130" t="s">
        <v>2255</v>
      </c>
      <c r="I711" s="131">
        <v>60</v>
      </c>
      <c r="J711" s="131"/>
      <c r="K711" s="131"/>
      <c r="L711" s="114" t="s">
        <v>2589</v>
      </c>
    </row>
    <row r="712" spans="2:12" ht="30" customHeight="1">
      <c r="B712" s="114" t="s">
        <v>2279</v>
      </c>
      <c r="C712" s="129" t="s">
        <v>1891</v>
      </c>
      <c r="D712" s="114">
        <v>7.84</v>
      </c>
      <c r="E712" s="129" t="s">
        <v>228</v>
      </c>
      <c r="F712" s="129" t="s">
        <v>515</v>
      </c>
      <c r="G712" s="130" t="s">
        <v>515</v>
      </c>
      <c r="H712" s="130" t="s">
        <v>1686</v>
      </c>
      <c r="I712" s="131">
        <v>60</v>
      </c>
      <c r="J712" s="131"/>
      <c r="K712" s="131"/>
      <c r="L712" s="114" t="s">
        <v>2590</v>
      </c>
    </row>
    <row r="713" spans="2:12" ht="30" customHeight="1">
      <c r="B713" s="114" t="s">
        <v>2261</v>
      </c>
      <c r="C713" s="129" t="s">
        <v>1891</v>
      </c>
      <c r="D713" s="114">
        <v>18.91</v>
      </c>
      <c r="E713" s="129" t="s">
        <v>228</v>
      </c>
      <c r="F713" s="129" t="s">
        <v>515</v>
      </c>
      <c r="G713" s="130" t="s">
        <v>515</v>
      </c>
      <c r="H713" s="130" t="s">
        <v>2262</v>
      </c>
      <c r="I713" s="131">
        <v>60</v>
      </c>
      <c r="J713" s="131"/>
      <c r="K713" s="131"/>
      <c r="L713" s="114" t="s">
        <v>2591</v>
      </c>
    </row>
    <row r="714" spans="2:12" ht="30" customHeight="1">
      <c r="B714" s="114" t="s">
        <v>2275</v>
      </c>
      <c r="C714" s="129" t="s">
        <v>1891</v>
      </c>
      <c r="D714" s="114">
        <v>1.45</v>
      </c>
      <c r="E714" s="129" t="s">
        <v>228</v>
      </c>
      <c r="F714" s="129" t="s">
        <v>515</v>
      </c>
      <c r="G714" s="131" t="s">
        <v>515</v>
      </c>
      <c r="H714" s="130" t="s">
        <v>2270</v>
      </c>
      <c r="I714" s="131">
        <v>60</v>
      </c>
      <c r="J714" s="131"/>
      <c r="K714" s="131"/>
      <c r="L714" s="114" t="s">
        <v>2592</v>
      </c>
    </row>
    <row r="715" spans="2:12" ht="30" customHeight="1">
      <c r="B715" s="114" t="s">
        <v>2280</v>
      </c>
      <c r="C715" s="129" t="s">
        <v>1891</v>
      </c>
      <c r="D715" s="114">
        <v>265.89999999999998</v>
      </c>
      <c r="E715" s="129" t="s">
        <v>228</v>
      </c>
      <c r="F715" s="129" t="s">
        <v>515</v>
      </c>
      <c r="G715" s="130" t="s">
        <v>515</v>
      </c>
      <c r="H715" s="130" t="s">
        <v>229</v>
      </c>
      <c r="I715" s="131">
        <v>60</v>
      </c>
      <c r="J715" s="131"/>
      <c r="K715" s="131"/>
      <c r="L715" s="114" t="s">
        <v>2593</v>
      </c>
    </row>
    <row r="716" spans="2:12" ht="30" customHeight="1">
      <c r="B716" s="114" t="s">
        <v>2280</v>
      </c>
      <c r="C716" s="129" t="s">
        <v>1891</v>
      </c>
      <c r="D716" s="114">
        <v>61.47</v>
      </c>
      <c r="E716" s="129" t="s">
        <v>228</v>
      </c>
      <c r="F716" s="129" t="s">
        <v>515</v>
      </c>
      <c r="G716" s="130" t="s">
        <v>515</v>
      </c>
      <c r="H716" s="130" t="s">
        <v>229</v>
      </c>
      <c r="I716" s="131">
        <v>60</v>
      </c>
      <c r="J716" s="131"/>
      <c r="K716" s="131"/>
      <c r="L716" s="114" t="s">
        <v>2594</v>
      </c>
    </row>
    <row r="717" spans="2:12" ht="30" customHeight="1">
      <c r="B717" s="114" t="s">
        <v>2266</v>
      </c>
      <c r="C717" s="129" t="s">
        <v>1891</v>
      </c>
      <c r="D717" s="114">
        <v>10.25</v>
      </c>
      <c r="E717" s="129" t="s">
        <v>228</v>
      </c>
      <c r="F717" s="129" t="s">
        <v>515</v>
      </c>
      <c r="G717" s="130" t="s">
        <v>515</v>
      </c>
      <c r="H717" s="130" t="s">
        <v>2262</v>
      </c>
      <c r="I717" s="131">
        <v>60</v>
      </c>
      <c r="J717" s="131"/>
      <c r="K717" s="131"/>
      <c r="L717" s="114" t="s">
        <v>2595</v>
      </c>
    </row>
    <row r="718" spans="2:12" ht="30" customHeight="1">
      <c r="B718" s="114" t="s">
        <v>2253</v>
      </c>
      <c r="C718" s="129" t="s">
        <v>1891</v>
      </c>
      <c r="D718" s="114">
        <v>12.9</v>
      </c>
      <c r="E718" s="129" t="s">
        <v>228</v>
      </c>
      <c r="F718" s="129" t="s">
        <v>515</v>
      </c>
      <c r="G718" s="130" t="s">
        <v>515</v>
      </c>
      <c r="H718" s="130" t="s">
        <v>229</v>
      </c>
      <c r="I718" s="131">
        <v>60</v>
      </c>
      <c r="J718" s="131"/>
      <c r="K718" s="131"/>
      <c r="L718" s="114" t="s">
        <v>2596</v>
      </c>
    </row>
    <row r="719" spans="2:12" ht="30" customHeight="1">
      <c r="B719" s="114" t="s">
        <v>2280</v>
      </c>
      <c r="C719" s="129" t="s">
        <v>1891</v>
      </c>
      <c r="D719" s="114">
        <v>382.64</v>
      </c>
      <c r="E719" s="129" t="s">
        <v>228</v>
      </c>
      <c r="F719" s="129" t="s">
        <v>515</v>
      </c>
      <c r="G719" s="130" t="s">
        <v>515</v>
      </c>
      <c r="H719" s="130" t="s">
        <v>229</v>
      </c>
      <c r="I719" s="131">
        <v>60</v>
      </c>
      <c r="J719" s="131"/>
      <c r="K719" s="131"/>
      <c r="L719" s="114" t="s">
        <v>2597</v>
      </c>
    </row>
    <row r="720" spans="2:12" ht="30" customHeight="1">
      <c r="B720" s="114" t="s">
        <v>2256</v>
      </c>
      <c r="C720" s="129" t="s">
        <v>1891</v>
      </c>
      <c r="D720" s="114">
        <v>8.43</v>
      </c>
      <c r="E720" s="129" t="s">
        <v>228</v>
      </c>
      <c r="F720" s="129" t="s">
        <v>515</v>
      </c>
      <c r="G720" s="130" t="s">
        <v>515</v>
      </c>
      <c r="H720" s="130" t="s">
        <v>235</v>
      </c>
      <c r="I720" s="131">
        <v>60</v>
      </c>
      <c r="J720" s="131"/>
      <c r="K720" s="131"/>
      <c r="L720" s="114" t="s">
        <v>2598</v>
      </c>
    </row>
    <row r="721" spans="2:12" ht="30" customHeight="1">
      <c r="B721" s="114" t="s">
        <v>2280</v>
      </c>
      <c r="C721" s="129" t="s">
        <v>1891</v>
      </c>
      <c r="D721" s="114">
        <v>13.17</v>
      </c>
      <c r="E721" s="129" t="s">
        <v>228</v>
      </c>
      <c r="F721" s="129" t="s">
        <v>515</v>
      </c>
      <c r="G721" s="130" t="s">
        <v>515</v>
      </c>
      <c r="H721" s="130" t="s">
        <v>229</v>
      </c>
      <c r="I721" s="131">
        <v>60</v>
      </c>
      <c r="J721" s="131"/>
      <c r="K721" s="131"/>
      <c r="L721" s="114" t="s">
        <v>2599</v>
      </c>
    </row>
    <row r="722" spans="2:12" ht="30" customHeight="1">
      <c r="B722" s="114" t="s">
        <v>2254</v>
      </c>
      <c r="C722" s="129" t="s">
        <v>1891</v>
      </c>
      <c r="D722" s="114">
        <v>12.2</v>
      </c>
      <c r="E722" s="129" t="s">
        <v>228</v>
      </c>
      <c r="F722" s="129" t="s">
        <v>515</v>
      </c>
      <c r="G722" s="130" t="s">
        <v>515</v>
      </c>
      <c r="H722" s="130" t="s">
        <v>2255</v>
      </c>
      <c r="I722" s="131">
        <v>60</v>
      </c>
      <c r="J722" s="131"/>
      <c r="K722" s="131"/>
      <c r="L722" s="114" t="s">
        <v>2600</v>
      </c>
    </row>
    <row r="723" spans="2:12" ht="30" customHeight="1">
      <c r="B723" s="114" t="s">
        <v>2275</v>
      </c>
      <c r="C723" s="129" t="s">
        <v>1891</v>
      </c>
      <c r="D723" s="114">
        <v>0.67</v>
      </c>
      <c r="E723" s="129" t="s">
        <v>228</v>
      </c>
      <c r="F723" s="129" t="s">
        <v>515</v>
      </c>
      <c r="G723" s="131" t="s">
        <v>515</v>
      </c>
      <c r="H723" s="130" t="s">
        <v>2270</v>
      </c>
      <c r="I723" s="131">
        <v>60</v>
      </c>
      <c r="J723" s="131"/>
      <c r="K723" s="131"/>
      <c r="L723" s="114" t="s">
        <v>2601</v>
      </c>
    </row>
    <row r="724" spans="2:12" ht="30" customHeight="1">
      <c r="B724" s="114" t="s">
        <v>2274</v>
      </c>
      <c r="C724" s="129" t="s">
        <v>1891</v>
      </c>
      <c r="D724" s="114">
        <v>24.9</v>
      </c>
      <c r="E724" s="129" t="s">
        <v>228</v>
      </c>
      <c r="F724" s="129" t="s">
        <v>515</v>
      </c>
      <c r="G724" s="130" t="s">
        <v>515</v>
      </c>
      <c r="H724" s="130" t="s">
        <v>2273</v>
      </c>
      <c r="I724" s="131">
        <v>60</v>
      </c>
      <c r="J724" s="131"/>
      <c r="K724" s="131"/>
      <c r="L724" s="114" t="s">
        <v>2602</v>
      </c>
    </row>
    <row r="725" spans="2:12" ht="30" customHeight="1">
      <c r="B725" s="114" t="s">
        <v>2283</v>
      </c>
      <c r="C725" s="129" t="s">
        <v>1891</v>
      </c>
      <c r="D725" s="114">
        <v>17.399999999999999</v>
      </c>
      <c r="E725" s="129" t="s">
        <v>228</v>
      </c>
      <c r="F725" s="129" t="s">
        <v>515</v>
      </c>
      <c r="G725" s="130" t="s">
        <v>515</v>
      </c>
      <c r="H725" s="131" t="s">
        <v>1686</v>
      </c>
      <c r="I725" s="131">
        <v>60</v>
      </c>
      <c r="J725" s="131"/>
      <c r="K725" s="131"/>
      <c r="L725" s="114" t="s">
        <v>2603</v>
      </c>
    </row>
    <row r="726" spans="2:12" ht="30" customHeight="1">
      <c r="B726" s="114" t="s">
        <v>2254</v>
      </c>
      <c r="C726" s="129" t="s">
        <v>1891</v>
      </c>
      <c r="D726" s="114">
        <v>12.8</v>
      </c>
      <c r="E726" s="129" t="s">
        <v>228</v>
      </c>
      <c r="F726" s="129" t="s">
        <v>515</v>
      </c>
      <c r="G726" s="130" t="s">
        <v>515</v>
      </c>
      <c r="H726" s="130" t="s">
        <v>2255</v>
      </c>
      <c r="I726" s="131">
        <v>60</v>
      </c>
      <c r="J726" s="131"/>
      <c r="K726" s="131"/>
      <c r="L726" s="114" t="s">
        <v>2604</v>
      </c>
    </row>
    <row r="727" spans="2:12" ht="30" customHeight="1">
      <c r="B727" s="114" t="s">
        <v>2275</v>
      </c>
      <c r="C727" s="129" t="s">
        <v>1891</v>
      </c>
      <c r="D727" s="114">
        <v>1.34</v>
      </c>
      <c r="E727" s="129" t="s">
        <v>228</v>
      </c>
      <c r="F727" s="129" t="s">
        <v>515</v>
      </c>
      <c r="G727" s="131" t="s">
        <v>515</v>
      </c>
      <c r="H727" s="130" t="s">
        <v>2270</v>
      </c>
      <c r="I727" s="131">
        <v>60</v>
      </c>
      <c r="J727" s="131"/>
      <c r="K727" s="131"/>
      <c r="L727" s="114" t="s">
        <v>2605</v>
      </c>
    </row>
    <row r="728" spans="2:12" ht="30" customHeight="1">
      <c r="B728" s="114" t="s">
        <v>2264</v>
      </c>
      <c r="C728" s="129" t="s">
        <v>1891</v>
      </c>
      <c r="D728" s="114">
        <v>1.1399999999999999</v>
      </c>
      <c r="E728" s="129" t="s">
        <v>228</v>
      </c>
      <c r="F728" s="129" t="s">
        <v>515</v>
      </c>
      <c r="G728" s="130" t="s">
        <v>515</v>
      </c>
      <c r="H728" s="130" t="s">
        <v>1686</v>
      </c>
      <c r="I728" s="131">
        <v>60</v>
      </c>
      <c r="J728" s="131"/>
      <c r="K728" s="131"/>
      <c r="L728" s="114" t="s">
        <v>2606</v>
      </c>
    </row>
    <row r="729" spans="2:12" ht="30" customHeight="1">
      <c r="B729" s="114" t="s">
        <v>2264</v>
      </c>
      <c r="C729" s="129" t="s">
        <v>1891</v>
      </c>
      <c r="D729" s="114">
        <v>14.52</v>
      </c>
      <c r="E729" s="129" t="s">
        <v>228</v>
      </c>
      <c r="F729" s="129" t="s">
        <v>515</v>
      </c>
      <c r="G729" s="130" t="s">
        <v>515</v>
      </c>
      <c r="H729" s="130" t="s">
        <v>1686</v>
      </c>
      <c r="I729" s="131">
        <v>60</v>
      </c>
      <c r="J729" s="131"/>
      <c r="K729" s="131"/>
      <c r="L729" s="114" t="s">
        <v>2607</v>
      </c>
    </row>
    <row r="730" spans="2:12" ht="30" customHeight="1">
      <c r="B730" s="114" t="s">
        <v>2254</v>
      </c>
      <c r="C730" s="129" t="s">
        <v>1891</v>
      </c>
      <c r="D730" s="114">
        <v>23.52</v>
      </c>
      <c r="E730" s="129" t="s">
        <v>228</v>
      </c>
      <c r="F730" s="129" t="s">
        <v>515</v>
      </c>
      <c r="G730" s="130" t="s">
        <v>515</v>
      </c>
      <c r="H730" s="130" t="s">
        <v>2255</v>
      </c>
      <c r="I730" s="131">
        <v>60</v>
      </c>
      <c r="J730" s="131"/>
      <c r="K730" s="131"/>
      <c r="L730" s="114" t="s">
        <v>2608</v>
      </c>
    </row>
    <row r="731" spans="2:12" ht="30" customHeight="1">
      <c r="B731" s="114" t="s">
        <v>2272</v>
      </c>
      <c r="C731" s="129" t="s">
        <v>1891</v>
      </c>
      <c r="D731" s="114">
        <v>33.22</v>
      </c>
      <c r="E731" s="129" t="s">
        <v>228</v>
      </c>
      <c r="F731" s="129" t="s">
        <v>515</v>
      </c>
      <c r="G731" s="130" t="s">
        <v>515</v>
      </c>
      <c r="H731" s="130" t="s">
        <v>2273</v>
      </c>
      <c r="I731" s="131">
        <v>60</v>
      </c>
      <c r="J731" s="131"/>
      <c r="K731" s="131"/>
      <c r="L731" s="114" t="s">
        <v>2609</v>
      </c>
    </row>
    <row r="732" spans="2:12" ht="30" customHeight="1">
      <c r="B732" s="114" t="s">
        <v>2260</v>
      </c>
      <c r="C732" s="129" t="s">
        <v>1891</v>
      </c>
      <c r="D732" s="114">
        <v>2.09</v>
      </c>
      <c r="E732" s="129" t="s">
        <v>228</v>
      </c>
      <c r="F732" s="129" t="s">
        <v>515</v>
      </c>
      <c r="G732" s="130" t="s">
        <v>515</v>
      </c>
      <c r="H732" s="130" t="s">
        <v>1323</v>
      </c>
      <c r="I732" s="131">
        <v>60</v>
      </c>
      <c r="J732" s="131"/>
      <c r="K732" s="131"/>
      <c r="L732" s="114" t="s">
        <v>2610</v>
      </c>
    </row>
    <row r="733" spans="2:12" ht="30" customHeight="1">
      <c r="B733" s="114" t="s">
        <v>2253</v>
      </c>
      <c r="C733" s="129" t="s">
        <v>1891</v>
      </c>
      <c r="D733" s="114">
        <v>203.09</v>
      </c>
      <c r="E733" s="129" t="s">
        <v>228</v>
      </c>
      <c r="F733" s="129" t="s">
        <v>515</v>
      </c>
      <c r="G733" s="130" t="s">
        <v>515</v>
      </c>
      <c r="H733" s="130" t="s">
        <v>229</v>
      </c>
      <c r="I733" s="131">
        <v>60</v>
      </c>
      <c r="J733" s="131"/>
      <c r="K733" s="131"/>
      <c r="L733" s="114" t="s">
        <v>2611</v>
      </c>
    </row>
    <row r="734" spans="2:12" ht="30" customHeight="1">
      <c r="B734" s="114" t="s">
        <v>2280</v>
      </c>
      <c r="C734" s="129" t="s">
        <v>1891</v>
      </c>
      <c r="D734" s="114">
        <v>151.82</v>
      </c>
      <c r="E734" s="129" t="s">
        <v>228</v>
      </c>
      <c r="F734" s="129" t="s">
        <v>515</v>
      </c>
      <c r="G734" s="130" t="s">
        <v>515</v>
      </c>
      <c r="H734" s="130" t="s">
        <v>229</v>
      </c>
      <c r="I734" s="131">
        <v>60</v>
      </c>
      <c r="J734" s="131"/>
      <c r="K734" s="131"/>
      <c r="L734" s="114" t="s">
        <v>2612</v>
      </c>
    </row>
    <row r="735" spans="2:12" ht="30" customHeight="1">
      <c r="B735" s="114" t="s">
        <v>2254</v>
      </c>
      <c r="C735" s="129" t="s">
        <v>1891</v>
      </c>
      <c r="D735" s="114">
        <v>16.899999999999999</v>
      </c>
      <c r="E735" s="129" t="s">
        <v>228</v>
      </c>
      <c r="F735" s="129" t="s">
        <v>515</v>
      </c>
      <c r="G735" s="130" t="s">
        <v>515</v>
      </c>
      <c r="H735" s="130" t="s">
        <v>2255</v>
      </c>
      <c r="I735" s="131">
        <v>60</v>
      </c>
      <c r="J735" s="131"/>
      <c r="K735" s="131"/>
      <c r="L735" s="114" t="s">
        <v>2613</v>
      </c>
    </row>
    <row r="736" spans="2:12" ht="30" customHeight="1">
      <c r="B736" s="114" t="s">
        <v>2261</v>
      </c>
      <c r="C736" s="129" t="s">
        <v>1891</v>
      </c>
      <c r="D736" s="114">
        <v>5.38</v>
      </c>
      <c r="E736" s="129" t="s">
        <v>228</v>
      </c>
      <c r="F736" s="129" t="s">
        <v>515</v>
      </c>
      <c r="G736" s="130" t="s">
        <v>515</v>
      </c>
      <c r="H736" s="130" t="s">
        <v>2262</v>
      </c>
      <c r="I736" s="131">
        <v>60</v>
      </c>
      <c r="J736" s="131"/>
      <c r="K736" s="131"/>
      <c r="L736" s="114" t="s">
        <v>2614</v>
      </c>
    </row>
    <row r="737" spans="2:12" ht="30" customHeight="1">
      <c r="B737" s="114" t="s">
        <v>2258</v>
      </c>
      <c r="C737" s="129" t="s">
        <v>1891</v>
      </c>
      <c r="D737" s="114">
        <v>1.27</v>
      </c>
      <c r="E737" s="129" t="s">
        <v>228</v>
      </c>
      <c r="F737" s="129" t="s">
        <v>515</v>
      </c>
      <c r="G737" s="130" t="s">
        <v>515</v>
      </c>
      <c r="H737" s="130" t="s">
        <v>1686</v>
      </c>
      <c r="I737" s="131">
        <v>60</v>
      </c>
      <c r="J737" s="131"/>
      <c r="K737" s="131"/>
      <c r="L737" s="114" t="s">
        <v>2615</v>
      </c>
    </row>
    <row r="738" spans="2:12" ht="30" customHeight="1">
      <c r="B738" s="114" t="s">
        <v>2254</v>
      </c>
      <c r="C738" s="129" t="s">
        <v>1891</v>
      </c>
      <c r="D738" s="114">
        <v>14.44</v>
      </c>
      <c r="E738" s="129" t="s">
        <v>228</v>
      </c>
      <c r="F738" s="129" t="s">
        <v>515</v>
      </c>
      <c r="G738" s="130" t="s">
        <v>515</v>
      </c>
      <c r="H738" s="130" t="s">
        <v>2255</v>
      </c>
      <c r="I738" s="131">
        <v>60</v>
      </c>
      <c r="J738" s="131"/>
      <c r="K738" s="131"/>
      <c r="L738" s="114" t="s">
        <v>2616</v>
      </c>
    </row>
    <row r="739" spans="2:12" ht="30" customHeight="1">
      <c r="B739" s="114" t="s">
        <v>2254</v>
      </c>
      <c r="C739" s="129" t="s">
        <v>1891</v>
      </c>
      <c r="D739" s="114">
        <v>12.15</v>
      </c>
      <c r="E739" s="129" t="s">
        <v>228</v>
      </c>
      <c r="F739" s="129" t="s">
        <v>515</v>
      </c>
      <c r="G739" s="130" t="s">
        <v>515</v>
      </c>
      <c r="H739" s="130" t="s">
        <v>2255</v>
      </c>
      <c r="I739" s="131">
        <v>60</v>
      </c>
      <c r="J739" s="131"/>
      <c r="K739" s="131"/>
      <c r="L739" s="114" t="s">
        <v>2617</v>
      </c>
    </row>
    <row r="740" spans="2:12" ht="30" customHeight="1">
      <c r="B740" s="114" t="s">
        <v>2261</v>
      </c>
      <c r="C740" s="129" t="s">
        <v>1891</v>
      </c>
      <c r="D740" s="114">
        <v>13.4</v>
      </c>
      <c r="E740" s="129" t="s">
        <v>228</v>
      </c>
      <c r="F740" s="129" t="s">
        <v>515</v>
      </c>
      <c r="G740" s="130" t="s">
        <v>515</v>
      </c>
      <c r="H740" s="130" t="s">
        <v>2262</v>
      </c>
      <c r="I740" s="131">
        <v>60</v>
      </c>
      <c r="J740" s="131"/>
      <c r="K740" s="131"/>
      <c r="L740" s="114" t="s">
        <v>2618</v>
      </c>
    </row>
    <row r="741" spans="2:12" ht="30" customHeight="1">
      <c r="B741" s="114" t="s">
        <v>2619</v>
      </c>
      <c r="C741" s="129" t="s">
        <v>1891</v>
      </c>
      <c r="D741" s="114">
        <v>6.2</v>
      </c>
      <c r="E741" s="129" t="s">
        <v>228</v>
      </c>
      <c r="F741" s="129" t="s">
        <v>515</v>
      </c>
      <c r="G741" s="130" t="s">
        <v>515</v>
      </c>
      <c r="H741" s="130" t="s">
        <v>249</v>
      </c>
      <c r="I741" s="131">
        <v>60</v>
      </c>
      <c r="J741" s="131"/>
      <c r="K741" s="131"/>
      <c r="L741" s="114" t="s">
        <v>2620</v>
      </c>
    </row>
    <row r="742" spans="2:12" ht="30" customHeight="1">
      <c r="B742" s="114" t="s">
        <v>2260</v>
      </c>
      <c r="C742" s="129" t="s">
        <v>1891</v>
      </c>
      <c r="D742" s="114">
        <v>2.12</v>
      </c>
      <c r="E742" s="129" t="s">
        <v>228</v>
      </c>
      <c r="F742" s="129" t="s">
        <v>515</v>
      </c>
      <c r="G742" s="130" t="s">
        <v>515</v>
      </c>
      <c r="H742" s="130" t="s">
        <v>1323</v>
      </c>
      <c r="I742" s="131">
        <v>60</v>
      </c>
      <c r="J742" s="131"/>
      <c r="K742" s="131"/>
      <c r="L742" s="114" t="s">
        <v>2621</v>
      </c>
    </row>
    <row r="743" spans="2:12" ht="30" customHeight="1">
      <c r="B743" s="114" t="s">
        <v>2267</v>
      </c>
      <c r="C743" s="129" t="s">
        <v>1891</v>
      </c>
      <c r="D743" s="114">
        <v>9.1199999999999992</v>
      </c>
      <c r="E743" s="129" t="s">
        <v>228</v>
      </c>
      <c r="F743" s="129" t="s">
        <v>515</v>
      </c>
      <c r="G743" s="130" t="s">
        <v>515</v>
      </c>
      <c r="H743" s="130" t="s">
        <v>229</v>
      </c>
      <c r="I743" s="131">
        <v>60</v>
      </c>
      <c r="J743" s="131"/>
      <c r="K743" s="131"/>
      <c r="L743" s="114" t="s">
        <v>2622</v>
      </c>
    </row>
    <row r="744" spans="2:12" ht="30" customHeight="1">
      <c r="B744" s="114" t="s">
        <v>2264</v>
      </c>
      <c r="C744" s="129" t="s">
        <v>1891</v>
      </c>
      <c r="D744" s="114">
        <v>18</v>
      </c>
      <c r="E744" s="129" t="s">
        <v>228</v>
      </c>
      <c r="F744" s="129" t="s">
        <v>515</v>
      </c>
      <c r="G744" s="130" t="s">
        <v>515</v>
      </c>
      <c r="H744" s="130" t="s">
        <v>1686</v>
      </c>
      <c r="I744" s="131">
        <v>60</v>
      </c>
      <c r="J744" s="131"/>
      <c r="K744" s="131"/>
      <c r="L744" s="114" t="s">
        <v>2623</v>
      </c>
    </row>
    <row r="745" spans="2:12" ht="30" customHeight="1">
      <c r="B745" s="114" t="s">
        <v>2266</v>
      </c>
      <c r="C745" s="129" t="s">
        <v>1891</v>
      </c>
      <c r="D745" s="114">
        <v>10.79</v>
      </c>
      <c r="E745" s="129" t="s">
        <v>228</v>
      </c>
      <c r="F745" s="129" t="s">
        <v>515</v>
      </c>
      <c r="G745" s="130" t="s">
        <v>515</v>
      </c>
      <c r="H745" s="130" t="s">
        <v>2262</v>
      </c>
      <c r="I745" s="131">
        <v>60</v>
      </c>
      <c r="J745" s="131"/>
      <c r="K745" s="131"/>
      <c r="L745" s="114" t="s">
        <v>2624</v>
      </c>
    </row>
    <row r="746" spans="2:12" ht="30" customHeight="1">
      <c r="B746" s="114" t="s">
        <v>2266</v>
      </c>
      <c r="C746" s="129" t="s">
        <v>1891</v>
      </c>
      <c r="D746" s="114">
        <v>3.16</v>
      </c>
      <c r="E746" s="129" t="s">
        <v>228</v>
      </c>
      <c r="F746" s="129" t="s">
        <v>515</v>
      </c>
      <c r="G746" s="130" t="s">
        <v>515</v>
      </c>
      <c r="H746" s="130" t="s">
        <v>2262</v>
      </c>
      <c r="I746" s="131">
        <v>60</v>
      </c>
      <c r="J746" s="131"/>
      <c r="K746" s="131"/>
      <c r="L746" s="114" t="s">
        <v>2625</v>
      </c>
    </row>
    <row r="747" spans="2:12" ht="30" customHeight="1">
      <c r="B747" s="114" t="s">
        <v>2254</v>
      </c>
      <c r="C747" s="129" t="s">
        <v>1891</v>
      </c>
      <c r="D747" s="114">
        <v>3.2</v>
      </c>
      <c r="E747" s="129" t="s">
        <v>228</v>
      </c>
      <c r="F747" s="129" t="s">
        <v>515</v>
      </c>
      <c r="G747" s="130" t="s">
        <v>515</v>
      </c>
      <c r="H747" s="130" t="s">
        <v>2255</v>
      </c>
      <c r="I747" s="131">
        <v>60</v>
      </c>
      <c r="J747" s="131"/>
      <c r="K747" s="131"/>
      <c r="L747" s="114" t="s">
        <v>2626</v>
      </c>
    </row>
    <row r="748" spans="2:12" ht="30" customHeight="1">
      <c r="B748" s="114" t="s">
        <v>2280</v>
      </c>
      <c r="C748" s="129" t="s">
        <v>1891</v>
      </c>
      <c r="D748" s="114">
        <v>69.3</v>
      </c>
      <c r="E748" s="129" t="s">
        <v>228</v>
      </c>
      <c r="F748" s="129" t="s">
        <v>515</v>
      </c>
      <c r="G748" s="130" t="s">
        <v>515</v>
      </c>
      <c r="H748" s="130" t="s">
        <v>229</v>
      </c>
      <c r="I748" s="131">
        <v>60</v>
      </c>
      <c r="J748" s="131"/>
      <c r="K748" s="131"/>
      <c r="L748" s="114" t="s">
        <v>2627</v>
      </c>
    </row>
    <row r="749" spans="2:12" ht="30" customHeight="1">
      <c r="B749" s="114" t="s">
        <v>2280</v>
      </c>
      <c r="C749" s="129" t="s">
        <v>1891</v>
      </c>
      <c r="D749" s="114">
        <v>278.8</v>
      </c>
      <c r="E749" s="129" t="s">
        <v>228</v>
      </c>
      <c r="F749" s="129" t="s">
        <v>515</v>
      </c>
      <c r="G749" s="130" t="s">
        <v>515</v>
      </c>
      <c r="H749" s="130" t="s">
        <v>229</v>
      </c>
      <c r="I749" s="131">
        <v>60</v>
      </c>
      <c r="J749" s="131"/>
      <c r="K749" s="131"/>
      <c r="L749" s="114" t="s">
        <v>2628</v>
      </c>
    </row>
    <row r="750" spans="2:12" ht="30" customHeight="1">
      <c r="B750" s="114" t="s">
        <v>2283</v>
      </c>
      <c r="C750" s="129" t="s">
        <v>1891</v>
      </c>
      <c r="D750" s="114">
        <v>0.78</v>
      </c>
      <c r="E750" s="129" t="s">
        <v>228</v>
      </c>
      <c r="F750" s="129" t="s">
        <v>515</v>
      </c>
      <c r="G750" s="130" t="s">
        <v>515</v>
      </c>
      <c r="H750" s="131" t="s">
        <v>1686</v>
      </c>
      <c r="I750" s="131">
        <v>60</v>
      </c>
      <c r="J750" s="131"/>
      <c r="K750" s="131"/>
      <c r="L750" s="114" t="s">
        <v>2629</v>
      </c>
    </row>
    <row r="751" spans="2:12" ht="30" customHeight="1">
      <c r="B751" s="114" t="s">
        <v>2267</v>
      </c>
      <c r="C751" s="129" t="s">
        <v>1891</v>
      </c>
      <c r="D751" s="114">
        <v>21.48</v>
      </c>
      <c r="E751" s="129" t="s">
        <v>228</v>
      </c>
      <c r="F751" s="129" t="s">
        <v>515</v>
      </c>
      <c r="G751" s="130" t="s">
        <v>515</v>
      </c>
      <c r="H751" s="130" t="s">
        <v>229</v>
      </c>
      <c r="I751" s="131">
        <v>60</v>
      </c>
      <c r="J751" s="131"/>
      <c r="K751" s="131"/>
      <c r="L751" s="114" t="s">
        <v>2630</v>
      </c>
    </row>
    <row r="752" spans="2:12" ht="30" customHeight="1">
      <c r="B752" s="114" t="s">
        <v>2267</v>
      </c>
      <c r="C752" s="129" t="s">
        <v>1891</v>
      </c>
      <c r="D752" s="114">
        <v>2.62</v>
      </c>
      <c r="E752" s="129" t="s">
        <v>228</v>
      </c>
      <c r="F752" s="129" t="s">
        <v>515</v>
      </c>
      <c r="G752" s="130" t="s">
        <v>515</v>
      </c>
      <c r="H752" s="130" t="s">
        <v>229</v>
      </c>
      <c r="I752" s="131">
        <v>60</v>
      </c>
      <c r="J752" s="131"/>
      <c r="K752" s="131"/>
      <c r="L752" s="114" t="s">
        <v>2631</v>
      </c>
    </row>
    <row r="753" spans="2:12" ht="30" customHeight="1">
      <c r="B753" s="114" t="s">
        <v>2267</v>
      </c>
      <c r="C753" s="129" t="s">
        <v>1891</v>
      </c>
      <c r="D753" s="114">
        <v>2.65</v>
      </c>
      <c r="E753" s="129" t="s">
        <v>228</v>
      </c>
      <c r="F753" s="129" t="s">
        <v>515</v>
      </c>
      <c r="G753" s="130" t="s">
        <v>515</v>
      </c>
      <c r="H753" s="130" t="s">
        <v>229</v>
      </c>
      <c r="I753" s="131">
        <v>60</v>
      </c>
      <c r="J753" s="131"/>
      <c r="K753" s="131"/>
      <c r="L753" s="114" t="s">
        <v>2632</v>
      </c>
    </row>
    <row r="754" spans="2:12" ht="30" customHeight="1">
      <c r="B754" s="114" t="s">
        <v>2280</v>
      </c>
      <c r="C754" s="129" t="s">
        <v>1891</v>
      </c>
      <c r="D754" s="114">
        <v>857.2</v>
      </c>
      <c r="E754" s="129" t="s">
        <v>228</v>
      </c>
      <c r="F754" s="129" t="s">
        <v>515</v>
      </c>
      <c r="G754" s="130" t="s">
        <v>515</v>
      </c>
      <c r="H754" s="130" t="s">
        <v>229</v>
      </c>
      <c r="I754" s="131">
        <v>60</v>
      </c>
      <c r="J754" s="131"/>
      <c r="K754" s="131"/>
      <c r="L754" s="114" t="s">
        <v>2633</v>
      </c>
    </row>
    <row r="755" spans="2:12" ht="30" customHeight="1">
      <c r="B755" s="114" t="s">
        <v>2253</v>
      </c>
      <c r="C755" s="129" t="s">
        <v>1891</v>
      </c>
      <c r="D755" s="114">
        <v>388.06799999999998</v>
      </c>
      <c r="E755" s="129" t="s">
        <v>228</v>
      </c>
      <c r="F755" s="129" t="s">
        <v>515</v>
      </c>
      <c r="G755" s="130" t="s">
        <v>515</v>
      </c>
      <c r="H755" s="130" t="s">
        <v>229</v>
      </c>
      <c r="I755" s="131">
        <v>60</v>
      </c>
      <c r="J755" s="131"/>
      <c r="K755" s="131"/>
      <c r="L755" s="114" t="s">
        <v>2634</v>
      </c>
    </row>
    <row r="756" spans="2:12" ht="30" customHeight="1">
      <c r="B756" s="114" t="s">
        <v>2284</v>
      </c>
      <c r="C756" s="129" t="s">
        <v>1891</v>
      </c>
      <c r="D756" s="114">
        <v>5</v>
      </c>
      <c r="E756" s="129" t="s">
        <v>228</v>
      </c>
      <c r="F756" s="129" t="s">
        <v>515</v>
      </c>
      <c r="G756" s="131" t="s">
        <v>515</v>
      </c>
      <c r="H756" s="130" t="s">
        <v>249</v>
      </c>
      <c r="I756" s="131">
        <v>60</v>
      </c>
      <c r="J756" s="131"/>
      <c r="K756" s="131"/>
      <c r="L756" s="114" t="s">
        <v>2635</v>
      </c>
    </row>
    <row r="757" spans="2:12" ht="30" customHeight="1">
      <c r="B757" s="114" t="s">
        <v>2256</v>
      </c>
      <c r="C757" s="129" t="s">
        <v>1891</v>
      </c>
      <c r="D757" s="114">
        <v>24.8</v>
      </c>
      <c r="E757" s="129" t="s">
        <v>228</v>
      </c>
      <c r="F757" s="129" t="s">
        <v>515</v>
      </c>
      <c r="G757" s="130" t="s">
        <v>515</v>
      </c>
      <c r="H757" s="130" t="s">
        <v>235</v>
      </c>
      <c r="I757" s="131">
        <v>60</v>
      </c>
      <c r="J757" s="131"/>
      <c r="K757" s="131"/>
      <c r="L757" s="114" t="s">
        <v>2636</v>
      </c>
    </row>
    <row r="758" spans="2:12" ht="30" customHeight="1">
      <c r="B758" s="114" t="s">
        <v>2256</v>
      </c>
      <c r="C758" s="129" t="s">
        <v>1891</v>
      </c>
      <c r="D758" s="114">
        <v>1.23</v>
      </c>
      <c r="E758" s="129" t="s">
        <v>228</v>
      </c>
      <c r="F758" s="129" t="s">
        <v>515</v>
      </c>
      <c r="G758" s="130" t="s">
        <v>515</v>
      </c>
      <c r="H758" s="130" t="s">
        <v>235</v>
      </c>
      <c r="I758" s="131">
        <v>60</v>
      </c>
      <c r="J758" s="131"/>
      <c r="K758" s="131"/>
      <c r="L758" s="114" t="s">
        <v>2637</v>
      </c>
    </row>
    <row r="759" spans="2:12" ht="30" customHeight="1">
      <c r="B759" s="114" t="s">
        <v>2272</v>
      </c>
      <c r="C759" s="129" t="s">
        <v>1891</v>
      </c>
      <c r="D759" s="114">
        <v>25.79</v>
      </c>
      <c r="E759" s="129" t="s">
        <v>228</v>
      </c>
      <c r="F759" s="129" t="s">
        <v>515</v>
      </c>
      <c r="G759" s="130" t="s">
        <v>515</v>
      </c>
      <c r="H759" s="130" t="s">
        <v>2273</v>
      </c>
      <c r="I759" s="131">
        <v>60</v>
      </c>
      <c r="J759" s="131"/>
      <c r="K759" s="131"/>
      <c r="L759" s="114" t="s">
        <v>2638</v>
      </c>
    </row>
    <row r="760" spans="2:12" ht="30" customHeight="1">
      <c r="B760" s="114" t="s">
        <v>2267</v>
      </c>
      <c r="C760" s="129" t="s">
        <v>1891</v>
      </c>
      <c r="D760" s="114">
        <v>14.1</v>
      </c>
      <c r="E760" s="129" t="s">
        <v>228</v>
      </c>
      <c r="F760" s="129" t="s">
        <v>515</v>
      </c>
      <c r="G760" s="130" t="s">
        <v>515</v>
      </c>
      <c r="H760" s="130" t="s">
        <v>229</v>
      </c>
      <c r="I760" s="131">
        <v>60</v>
      </c>
      <c r="J760" s="131"/>
      <c r="K760" s="131"/>
      <c r="L760" s="114" t="s">
        <v>2639</v>
      </c>
    </row>
    <row r="761" spans="2:12" ht="30" customHeight="1">
      <c r="B761" s="114" t="s">
        <v>2253</v>
      </c>
      <c r="C761" s="129" t="s">
        <v>1891</v>
      </c>
      <c r="D761" s="114">
        <v>139.19999999999999</v>
      </c>
      <c r="E761" s="129" t="s">
        <v>228</v>
      </c>
      <c r="F761" s="129" t="s">
        <v>515</v>
      </c>
      <c r="G761" s="130" t="s">
        <v>515</v>
      </c>
      <c r="H761" s="130" t="s">
        <v>229</v>
      </c>
      <c r="I761" s="131">
        <v>60</v>
      </c>
      <c r="J761" s="131"/>
      <c r="K761" s="131"/>
      <c r="L761" s="114" t="s">
        <v>2640</v>
      </c>
    </row>
    <row r="762" spans="2:12" ht="30" customHeight="1">
      <c r="B762" s="114" t="s">
        <v>2280</v>
      </c>
      <c r="C762" s="129" t="s">
        <v>1891</v>
      </c>
      <c r="D762" s="114">
        <v>314.8</v>
      </c>
      <c r="E762" s="129" t="s">
        <v>228</v>
      </c>
      <c r="F762" s="129" t="s">
        <v>515</v>
      </c>
      <c r="G762" s="130" t="s">
        <v>515</v>
      </c>
      <c r="H762" s="130" t="s">
        <v>229</v>
      </c>
      <c r="I762" s="131">
        <v>60</v>
      </c>
      <c r="J762" s="131"/>
      <c r="K762" s="131"/>
      <c r="L762" s="114" t="s">
        <v>2641</v>
      </c>
    </row>
    <row r="763" spans="2:12" ht="30" customHeight="1">
      <c r="B763" s="114" t="s">
        <v>2256</v>
      </c>
      <c r="C763" s="129" t="s">
        <v>1891</v>
      </c>
      <c r="D763" s="114">
        <v>1.8</v>
      </c>
      <c r="E763" s="129" t="s">
        <v>228</v>
      </c>
      <c r="F763" s="129" t="s">
        <v>515</v>
      </c>
      <c r="G763" s="130" t="s">
        <v>515</v>
      </c>
      <c r="H763" s="130" t="s">
        <v>235</v>
      </c>
      <c r="I763" s="131">
        <v>60</v>
      </c>
      <c r="J763" s="131"/>
      <c r="K763" s="131"/>
      <c r="L763" s="114" t="s">
        <v>2642</v>
      </c>
    </row>
    <row r="764" spans="2:12" ht="30" customHeight="1">
      <c r="B764" s="114" t="s">
        <v>2268</v>
      </c>
      <c r="C764" s="129" t="s">
        <v>1891</v>
      </c>
      <c r="D764" s="114">
        <v>1.1299999999999999</v>
      </c>
      <c r="E764" s="129" t="s">
        <v>228</v>
      </c>
      <c r="F764" s="129" t="s">
        <v>515</v>
      </c>
      <c r="G764" s="130" t="s">
        <v>515</v>
      </c>
      <c r="H764" s="130" t="s">
        <v>229</v>
      </c>
      <c r="I764" s="131">
        <v>60</v>
      </c>
      <c r="J764" s="131"/>
      <c r="K764" s="131"/>
      <c r="L764" s="114" t="s">
        <v>2643</v>
      </c>
    </row>
    <row r="765" spans="2:12" ht="30" customHeight="1">
      <c r="B765" s="114" t="s">
        <v>2256</v>
      </c>
      <c r="C765" s="129" t="s">
        <v>1891</v>
      </c>
      <c r="D765" s="114">
        <v>23.5</v>
      </c>
      <c r="E765" s="129" t="s">
        <v>228</v>
      </c>
      <c r="F765" s="129" t="s">
        <v>515</v>
      </c>
      <c r="G765" s="130" t="s">
        <v>515</v>
      </c>
      <c r="H765" s="130" t="s">
        <v>235</v>
      </c>
      <c r="I765" s="131">
        <v>60</v>
      </c>
      <c r="J765" s="131"/>
      <c r="K765" s="131"/>
      <c r="L765" s="114" t="s">
        <v>2644</v>
      </c>
    </row>
    <row r="766" spans="2:12" ht="30" customHeight="1">
      <c r="B766" s="114" t="s">
        <v>2275</v>
      </c>
      <c r="C766" s="129" t="s">
        <v>1891</v>
      </c>
      <c r="D766" s="114">
        <v>1.5</v>
      </c>
      <c r="E766" s="129" t="s">
        <v>228</v>
      </c>
      <c r="F766" s="129" t="s">
        <v>515</v>
      </c>
      <c r="G766" s="131" t="s">
        <v>515</v>
      </c>
      <c r="H766" s="130" t="s">
        <v>2270</v>
      </c>
      <c r="I766" s="131">
        <v>60</v>
      </c>
      <c r="J766" s="131"/>
      <c r="K766" s="131"/>
      <c r="L766" s="114" t="s">
        <v>2645</v>
      </c>
    </row>
    <row r="767" spans="2:12" ht="30" customHeight="1">
      <c r="B767" s="114" t="s">
        <v>2275</v>
      </c>
      <c r="C767" s="129" t="s">
        <v>1891</v>
      </c>
      <c r="D767" s="114">
        <v>0.5</v>
      </c>
      <c r="E767" s="129" t="s">
        <v>228</v>
      </c>
      <c r="F767" s="129" t="s">
        <v>515</v>
      </c>
      <c r="G767" s="131" t="s">
        <v>515</v>
      </c>
      <c r="H767" s="130" t="s">
        <v>2270</v>
      </c>
      <c r="I767" s="131">
        <v>60</v>
      </c>
      <c r="J767" s="131"/>
      <c r="K767" s="131"/>
      <c r="L767" s="114" t="s">
        <v>2646</v>
      </c>
    </row>
  </sheetData>
  <autoFilter ref="B3:L767" xr:uid="{00000000-0009-0000-0000-00000E000000}"/>
  <mergeCells count="1">
    <mergeCell ref="B2:L2"/>
  </mergeCells>
  <phoneticPr fontId="50" type="noConversion"/>
  <dataValidations count="2">
    <dataValidation type="list" allowBlank="1" showInputMessage="1" showErrorMessage="1" sqref="L4:L137 L138:L762 L763:L767" xr:uid="{00000000-0002-0000-0E00-000000000000}">
      <formula1>"3.5-7.5吨,7.5-16吨,16-32吨,大于32吨"</formula1>
    </dataValidation>
    <dataValidation allowBlank="1" showInputMessage="1" showErrorMessage="1" sqref="J4:K11" xr:uid="{00000000-0002-0000-0E00-000001000000}"/>
  </dataValidations>
  <pageMargins left="0.75" right="0.75" top="1" bottom="1" header="0.5" footer="0.5"/>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B2:H2694"/>
  <sheetViews>
    <sheetView showGridLines="0" workbookViewId="0">
      <pane ySplit="3" topLeftCell="A78" activePane="bottomLeft" state="frozen"/>
      <selection pane="bottomLeft" activeCell="E7" sqref="E7"/>
    </sheetView>
  </sheetViews>
  <sheetFormatPr defaultColWidth="15.6328125" defaultRowHeight="30" customHeight="1"/>
  <cols>
    <col min="1" max="1" width="4.453125" style="111" customWidth="1"/>
    <col min="2" max="2" width="36.453125" style="111" customWidth="1"/>
    <col min="3" max="16374" width="15.6328125" style="111" customWidth="1"/>
    <col min="16375" max="16384" width="15.6328125" style="111"/>
  </cols>
  <sheetData>
    <row r="2" spans="2:8" ht="30" customHeight="1">
      <c r="B2" s="307" t="s">
        <v>2647</v>
      </c>
      <c r="C2" s="307"/>
      <c r="D2" s="308"/>
      <c r="E2" s="308"/>
      <c r="F2" s="308"/>
      <c r="G2" s="308"/>
      <c r="H2" s="308"/>
    </row>
    <row r="3" spans="2:8" ht="30" customHeight="1">
      <c r="B3" s="119" t="s">
        <v>2252</v>
      </c>
      <c r="C3" s="123" t="s">
        <v>213</v>
      </c>
      <c r="D3" s="124" t="s">
        <v>1889</v>
      </c>
      <c r="E3" s="123" t="s">
        <v>215</v>
      </c>
      <c r="F3" s="123" t="s">
        <v>216</v>
      </c>
      <c r="G3" s="119" t="s">
        <v>2648</v>
      </c>
      <c r="H3" s="123" t="s">
        <v>2649</v>
      </c>
    </row>
    <row r="4" spans="2:8" ht="30" customHeight="1">
      <c r="B4" s="119" t="s">
        <v>2650</v>
      </c>
      <c r="C4" s="123" t="s">
        <v>1891</v>
      </c>
      <c r="D4" s="123">
        <v>3</v>
      </c>
      <c r="E4" s="123" t="s">
        <v>2651</v>
      </c>
      <c r="F4" s="123" t="s">
        <v>2652</v>
      </c>
      <c r="G4" s="112" t="s">
        <v>2653</v>
      </c>
      <c r="H4" s="123">
        <v>330</v>
      </c>
    </row>
    <row r="5" spans="2:8" ht="30" customHeight="1">
      <c r="B5" s="119" t="s">
        <v>2654</v>
      </c>
      <c r="C5" s="124" t="s">
        <v>2655</v>
      </c>
      <c r="D5" s="123">
        <v>1</v>
      </c>
      <c r="E5" s="123" t="s">
        <v>2651</v>
      </c>
      <c r="F5" s="123" t="s">
        <v>2656</v>
      </c>
      <c r="G5" s="112" t="s">
        <v>2653</v>
      </c>
      <c r="H5" s="123">
        <v>1215</v>
      </c>
    </row>
    <row r="6" spans="2:8" ht="30" customHeight="1">
      <c r="B6" s="119" t="s">
        <v>2657</v>
      </c>
      <c r="C6" s="124" t="s">
        <v>2655</v>
      </c>
      <c r="D6" s="123">
        <v>1</v>
      </c>
      <c r="E6" s="123" t="s">
        <v>2651</v>
      </c>
      <c r="F6" s="123" t="s">
        <v>2656</v>
      </c>
      <c r="G6" s="112" t="s">
        <v>2653</v>
      </c>
      <c r="H6" s="123">
        <v>1215</v>
      </c>
    </row>
    <row r="7" spans="2:8" ht="30" customHeight="1">
      <c r="B7" s="119" t="s">
        <v>2654</v>
      </c>
      <c r="C7" s="124" t="s">
        <v>2655</v>
      </c>
      <c r="D7" s="123">
        <v>1</v>
      </c>
      <c r="E7" s="123" t="s">
        <v>2651</v>
      </c>
      <c r="F7" s="123" t="s">
        <v>2656</v>
      </c>
      <c r="G7" s="112" t="s">
        <v>2653</v>
      </c>
      <c r="H7" s="123">
        <v>1215</v>
      </c>
    </row>
    <row r="8" spans="2:8" ht="30" customHeight="1">
      <c r="B8" s="119" t="s">
        <v>2658</v>
      </c>
      <c r="C8" s="124" t="s">
        <v>2655</v>
      </c>
      <c r="D8" s="123">
        <v>1</v>
      </c>
      <c r="E8" s="123" t="s">
        <v>2651</v>
      </c>
      <c r="F8" s="123" t="s">
        <v>2656</v>
      </c>
      <c r="G8" s="112" t="s">
        <v>2653</v>
      </c>
      <c r="H8" s="123">
        <v>1215</v>
      </c>
    </row>
    <row r="9" spans="2:8" ht="30" customHeight="1">
      <c r="B9" s="119" t="s">
        <v>2659</v>
      </c>
      <c r="C9" s="124" t="s">
        <v>2655</v>
      </c>
      <c r="D9" s="123">
        <v>1</v>
      </c>
      <c r="E9" s="123" t="s">
        <v>2651</v>
      </c>
      <c r="F9" s="123" t="s">
        <v>2656</v>
      </c>
      <c r="G9" s="112" t="s">
        <v>2653</v>
      </c>
      <c r="H9" s="123">
        <v>1215</v>
      </c>
    </row>
    <row r="10" spans="2:8" ht="30" customHeight="1">
      <c r="B10" s="119" t="s">
        <v>2660</v>
      </c>
      <c r="C10" s="124" t="s">
        <v>2655</v>
      </c>
      <c r="D10" s="123">
        <v>1</v>
      </c>
      <c r="E10" s="123" t="s">
        <v>2651</v>
      </c>
      <c r="F10" s="123" t="s">
        <v>2656</v>
      </c>
      <c r="G10" s="112" t="s">
        <v>2653</v>
      </c>
      <c r="H10" s="123">
        <v>1215</v>
      </c>
    </row>
    <row r="11" spans="2:8" ht="30" customHeight="1">
      <c r="B11" s="119" t="s">
        <v>2661</v>
      </c>
      <c r="C11" s="124" t="s">
        <v>2655</v>
      </c>
      <c r="D11" s="123">
        <v>1</v>
      </c>
      <c r="E11" s="123" t="s">
        <v>2651</v>
      </c>
      <c r="F11" s="123" t="s">
        <v>2656</v>
      </c>
      <c r="G11" s="112" t="s">
        <v>2653</v>
      </c>
      <c r="H11" s="123">
        <v>1215</v>
      </c>
    </row>
    <row r="12" spans="2:8" ht="30" customHeight="1">
      <c r="B12" s="119" t="s">
        <v>2662</v>
      </c>
      <c r="C12" s="124" t="s">
        <v>2655</v>
      </c>
      <c r="D12" s="123">
        <v>1</v>
      </c>
      <c r="E12" s="123" t="s">
        <v>2651</v>
      </c>
      <c r="F12" s="123" t="s">
        <v>2656</v>
      </c>
      <c r="G12" s="112" t="s">
        <v>2653</v>
      </c>
      <c r="H12" s="123">
        <v>1215</v>
      </c>
    </row>
    <row r="13" spans="2:8" ht="30" customHeight="1">
      <c r="B13" s="119" t="s">
        <v>2663</v>
      </c>
      <c r="C13" s="124" t="s">
        <v>2655</v>
      </c>
      <c r="D13" s="123">
        <v>1</v>
      </c>
      <c r="E13" s="123" t="s">
        <v>2651</v>
      </c>
      <c r="F13" s="123" t="s">
        <v>2656</v>
      </c>
      <c r="G13" s="112" t="s">
        <v>2653</v>
      </c>
      <c r="H13" s="123">
        <v>1215</v>
      </c>
    </row>
    <row r="14" spans="2:8" ht="30" customHeight="1">
      <c r="B14" s="119" t="s">
        <v>2664</v>
      </c>
      <c r="C14" s="124" t="s">
        <v>2655</v>
      </c>
      <c r="D14" s="123">
        <v>1</v>
      </c>
      <c r="E14" s="123" t="s">
        <v>2651</v>
      </c>
      <c r="F14" s="123" t="s">
        <v>2656</v>
      </c>
      <c r="G14" s="112" t="s">
        <v>2653</v>
      </c>
      <c r="H14" s="123">
        <v>1215</v>
      </c>
    </row>
    <row r="15" spans="2:8" ht="30" customHeight="1">
      <c r="B15" s="119" t="s">
        <v>2665</v>
      </c>
      <c r="C15" s="124" t="s">
        <v>2655</v>
      </c>
      <c r="D15" s="123">
        <v>1</v>
      </c>
      <c r="E15" s="123" t="s">
        <v>2651</v>
      </c>
      <c r="F15" s="123" t="s">
        <v>2656</v>
      </c>
      <c r="G15" s="119" t="s">
        <v>2653</v>
      </c>
      <c r="H15" s="123">
        <v>1215</v>
      </c>
    </row>
    <row r="16" spans="2:8" ht="30" customHeight="1">
      <c r="B16" s="119" t="s">
        <v>2666</v>
      </c>
      <c r="C16" s="124" t="s">
        <v>2655</v>
      </c>
      <c r="D16" s="123">
        <v>1</v>
      </c>
      <c r="E16" s="123" t="s">
        <v>2651</v>
      </c>
      <c r="F16" s="123" t="s">
        <v>2656</v>
      </c>
      <c r="G16" s="119" t="s">
        <v>2653</v>
      </c>
      <c r="H16" s="123">
        <v>1215</v>
      </c>
    </row>
    <row r="17" spans="2:8" ht="30" customHeight="1">
      <c r="B17" s="119" t="s">
        <v>2667</v>
      </c>
      <c r="C17" s="124" t="s">
        <v>2655</v>
      </c>
      <c r="D17" s="123">
        <v>1</v>
      </c>
      <c r="E17" s="123" t="s">
        <v>2651</v>
      </c>
      <c r="F17" s="123" t="s">
        <v>2656</v>
      </c>
      <c r="G17" s="119" t="s">
        <v>2653</v>
      </c>
      <c r="H17" s="123">
        <v>1215</v>
      </c>
    </row>
    <row r="18" spans="2:8" ht="30" customHeight="1">
      <c r="B18" s="119" t="s">
        <v>2661</v>
      </c>
      <c r="C18" s="124" t="s">
        <v>2655</v>
      </c>
      <c r="D18" s="123">
        <v>1</v>
      </c>
      <c r="E18" s="123" t="s">
        <v>2651</v>
      </c>
      <c r="F18" s="123" t="s">
        <v>2656</v>
      </c>
      <c r="G18" s="119" t="s">
        <v>2653</v>
      </c>
      <c r="H18" s="123">
        <v>1215</v>
      </c>
    </row>
    <row r="19" spans="2:8" ht="30" customHeight="1">
      <c r="B19" s="119" t="s">
        <v>2668</v>
      </c>
      <c r="C19" s="124" t="s">
        <v>2655</v>
      </c>
      <c r="D19" s="123">
        <v>1</v>
      </c>
      <c r="E19" s="123" t="s">
        <v>2651</v>
      </c>
      <c r="F19" s="123" t="s">
        <v>2656</v>
      </c>
      <c r="G19" s="119" t="s">
        <v>2653</v>
      </c>
      <c r="H19" s="123">
        <v>1215</v>
      </c>
    </row>
    <row r="20" spans="2:8" ht="30" customHeight="1">
      <c r="B20" s="119" t="s">
        <v>2661</v>
      </c>
      <c r="C20" s="124" t="s">
        <v>2655</v>
      </c>
      <c r="D20" s="123">
        <v>1</v>
      </c>
      <c r="E20" s="123" t="s">
        <v>2651</v>
      </c>
      <c r="F20" s="123" t="s">
        <v>2656</v>
      </c>
      <c r="G20" s="119" t="s">
        <v>2653</v>
      </c>
      <c r="H20" s="123">
        <v>1215</v>
      </c>
    </row>
    <row r="21" spans="2:8" ht="30" customHeight="1">
      <c r="B21" s="119" t="s">
        <v>2669</v>
      </c>
      <c r="C21" s="124" t="s">
        <v>2655</v>
      </c>
      <c r="D21" s="123">
        <v>1</v>
      </c>
      <c r="E21" s="123" t="s">
        <v>2651</v>
      </c>
      <c r="F21" s="123" t="s">
        <v>2656</v>
      </c>
      <c r="G21" s="119" t="s">
        <v>2653</v>
      </c>
      <c r="H21" s="123">
        <v>1215</v>
      </c>
    </row>
    <row r="22" spans="2:8" ht="30" customHeight="1">
      <c r="B22" s="119" t="s">
        <v>2670</v>
      </c>
      <c r="C22" s="124" t="s">
        <v>2655</v>
      </c>
      <c r="D22" s="123">
        <v>1</v>
      </c>
      <c r="E22" s="123" t="s">
        <v>2651</v>
      </c>
      <c r="F22" s="123" t="s">
        <v>2656</v>
      </c>
      <c r="G22" s="119" t="s">
        <v>2653</v>
      </c>
      <c r="H22" s="123">
        <v>1215</v>
      </c>
    </row>
    <row r="23" spans="2:8" ht="30" customHeight="1">
      <c r="B23" s="119" t="s">
        <v>2671</v>
      </c>
      <c r="C23" s="124" t="s">
        <v>2655</v>
      </c>
      <c r="D23" s="123">
        <v>1</v>
      </c>
      <c r="E23" s="123" t="s">
        <v>2651</v>
      </c>
      <c r="F23" s="123" t="s">
        <v>2656</v>
      </c>
      <c r="G23" s="119" t="s">
        <v>2653</v>
      </c>
      <c r="H23" s="123">
        <v>1215</v>
      </c>
    </row>
    <row r="24" spans="2:8" ht="30" customHeight="1">
      <c r="B24" s="119" t="s">
        <v>2672</v>
      </c>
      <c r="C24" s="124" t="s">
        <v>2655</v>
      </c>
      <c r="D24" s="123">
        <v>1</v>
      </c>
      <c r="E24" s="123" t="s">
        <v>2651</v>
      </c>
      <c r="F24" s="123" t="s">
        <v>2656</v>
      </c>
      <c r="G24" s="119" t="s">
        <v>2653</v>
      </c>
      <c r="H24" s="123">
        <v>1215</v>
      </c>
    </row>
    <row r="25" spans="2:8" ht="30" customHeight="1">
      <c r="B25" s="119" t="s">
        <v>2673</v>
      </c>
      <c r="C25" s="124" t="s">
        <v>2655</v>
      </c>
      <c r="D25" s="123">
        <v>1</v>
      </c>
      <c r="E25" s="123" t="s">
        <v>2651</v>
      </c>
      <c r="F25" s="123" t="s">
        <v>2656</v>
      </c>
      <c r="G25" s="119" t="s">
        <v>2653</v>
      </c>
      <c r="H25" s="123">
        <v>1215</v>
      </c>
    </row>
    <row r="26" spans="2:8" ht="30" customHeight="1">
      <c r="B26" s="119" t="s">
        <v>2674</v>
      </c>
      <c r="C26" s="124" t="s">
        <v>2655</v>
      </c>
      <c r="D26" s="123">
        <v>1</v>
      </c>
      <c r="E26" s="123" t="s">
        <v>2651</v>
      </c>
      <c r="F26" s="123" t="s">
        <v>2656</v>
      </c>
      <c r="G26" s="119" t="s">
        <v>2653</v>
      </c>
      <c r="H26" s="123">
        <v>1215</v>
      </c>
    </row>
    <row r="27" spans="2:8" ht="30" customHeight="1">
      <c r="B27" s="119" t="s">
        <v>2673</v>
      </c>
      <c r="C27" s="124" t="s">
        <v>2655</v>
      </c>
      <c r="D27" s="123">
        <v>1</v>
      </c>
      <c r="E27" s="123" t="s">
        <v>2651</v>
      </c>
      <c r="F27" s="123" t="s">
        <v>2656</v>
      </c>
      <c r="G27" s="119" t="s">
        <v>2653</v>
      </c>
      <c r="H27" s="123">
        <v>1215</v>
      </c>
    </row>
    <row r="28" spans="2:8" ht="30" customHeight="1">
      <c r="B28" s="119" t="s">
        <v>2675</v>
      </c>
      <c r="C28" s="124" t="s">
        <v>2655</v>
      </c>
      <c r="D28" s="123">
        <v>1</v>
      </c>
      <c r="E28" s="123" t="s">
        <v>2651</v>
      </c>
      <c r="F28" s="123" t="s">
        <v>2656</v>
      </c>
      <c r="G28" s="119" t="s">
        <v>2653</v>
      </c>
      <c r="H28" s="123">
        <v>1215</v>
      </c>
    </row>
    <row r="29" spans="2:8" ht="30" customHeight="1">
      <c r="B29" s="119" t="s">
        <v>2664</v>
      </c>
      <c r="C29" s="123" t="s">
        <v>1891</v>
      </c>
      <c r="D29" s="123">
        <v>1.5</v>
      </c>
      <c r="E29" s="123" t="s">
        <v>2651</v>
      </c>
      <c r="F29" s="123" t="s">
        <v>2656</v>
      </c>
      <c r="G29" s="119" t="s">
        <v>2653</v>
      </c>
      <c r="H29" s="123">
        <v>1215</v>
      </c>
    </row>
    <row r="30" spans="2:8" ht="30" customHeight="1">
      <c r="B30" s="119" t="s">
        <v>2668</v>
      </c>
      <c r="C30" s="123" t="s">
        <v>1891</v>
      </c>
      <c r="D30" s="123">
        <v>2</v>
      </c>
      <c r="E30" s="123" t="s">
        <v>2651</v>
      </c>
      <c r="F30" s="123" t="s">
        <v>2656</v>
      </c>
      <c r="G30" s="119" t="s">
        <v>2653</v>
      </c>
      <c r="H30" s="123">
        <v>1215</v>
      </c>
    </row>
    <row r="31" spans="2:8" ht="30" customHeight="1">
      <c r="B31" s="119" t="s">
        <v>2668</v>
      </c>
      <c r="C31" s="123" t="s">
        <v>1891</v>
      </c>
      <c r="D31" s="123">
        <v>2</v>
      </c>
      <c r="E31" s="123" t="s">
        <v>2651</v>
      </c>
      <c r="F31" s="123" t="s">
        <v>2656</v>
      </c>
      <c r="G31" s="119" t="s">
        <v>2653</v>
      </c>
      <c r="H31" s="123">
        <v>1215</v>
      </c>
    </row>
    <row r="32" spans="2:8" ht="30" customHeight="1">
      <c r="B32" s="119" t="s">
        <v>2668</v>
      </c>
      <c r="C32" s="123" t="s">
        <v>1891</v>
      </c>
      <c r="D32" s="123">
        <v>2</v>
      </c>
      <c r="E32" s="123" t="s">
        <v>2651</v>
      </c>
      <c r="F32" s="123" t="s">
        <v>2656</v>
      </c>
      <c r="G32" s="119" t="s">
        <v>2653</v>
      </c>
      <c r="H32" s="123">
        <v>1215</v>
      </c>
    </row>
    <row r="33" spans="2:8" ht="30" customHeight="1">
      <c r="B33" s="119" t="s">
        <v>2676</v>
      </c>
      <c r="C33" s="123" t="s">
        <v>1891</v>
      </c>
      <c r="D33" s="123">
        <v>2</v>
      </c>
      <c r="E33" s="123" t="s">
        <v>2651</v>
      </c>
      <c r="F33" s="123" t="s">
        <v>2656</v>
      </c>
      <c r="G33" s="119" t="s">
        <v>2653</v>
      </c>
      <c r="H33" s="123">
        <v>1215</v>
      </c>
    </row>
    <row r="34" spans="2:8" ht="30" customHeight="1">
      <c r="B34" s="119" t="s">
        <v>2668</v>
      </c>
      <c r="C34" s="123" t="s">
        <v>1891</v>
      </c>
      <c r="D34" s="123">
        <v>2.5</v>
      </c>
      <c r="E34" s="123" t="s">
        <v>2651</v>
      </c>
      <c r="F34" s="123" t="s">
        <v>2656</v>
      </c>
      <c r="G34" s="119" t="s">
        <v>2653</v>
      </c>
      <c r="H34" s="123">
        <v>1215</v>
      </c>
    </row>
    <row r="35" spans="2:8" ht="30" customHeight="1">
      <c r="B35" s="119" t="s">
        <v>2667</v>
      </c>
      <c r="C35" s="123" t="s">
        <v>1891</v>
      </c>
      <c r="D35" s="123">
        <v>3</v>
      </c>
      <c r="E35" s="123" t="s">
        <v>2651</v>
      </c>
      <c r="F35" s="123" t="s">
        <v>2656</v>
      </c>
      <c r="G35" s="119" t="s">
        <v>2653</v>
      </c>
      <c r="H35" s="123">
        <v>1215</v>
      </c>
    </row>
    <row r="36" spans="2:8" ht="30" customHeight="1">
      <c r="B36" s="119" t="s">
        <v>2664</v>
      </c>
      <c r="C36" s="123" t="s">
        <v>1891</v>
      </c>
      <c r="D36" s="123">
        <v>3</v>
      </c>
      <c r="E36" s="123" t="s">
        <v>2651</v>
      </c>
      <c r="F36" s="123" t="s">
        <v>2656</v>
      </c>
      <c r="G36" s="119" t="s">
        <v>2653</v>
      </c>
      <c r="H36" s="123">
        <v>1215</v>
      </c>
    </row>
    <row r="37" spans="2:8" ht="30" customHeight="1">
      <c r="B37" s="119" t="s">
        <v>2668</v>
      </c>
      <c r="C37" s="123" t="s">
        <v>1891</v>
      </c>
      <c r="D37" s="123">
        <v>3</v>
      </c>
      <c r="E37" s="123" t="s">
        <v>2651</v>
      </c>
      <c r="F37" s="123" t="s">
        <v>2656</v>
      </c>
      <c r="G37" s="119" t="s">
        <v>2653</v>
      </c>
      <c r="H37" s="123">
        <v>1215</v>
      </c>
    </row>
    <row r="38" spans="2:8" ht="30" customHeight="1">
      <c r="B38" s="119" t="s">
        <v>2667</v>
      </c>
      <c r="C38" s="123" t="s">
        <v>1891</v>
      </c>
      <c r="D38" s="123">
        <v>3.7</v>
      </c>
      <c r="E38" s="123" t="s">
        <v>2651</v>
      </c>
      <c r="F38" s="123" t="s">
        <v>2656</v>
      </c>
      <c r="G38" s="119" t="s">
        <v>2653</v>
      </c>
      <c r="H38" s="123">
        <v>1215</v>
      </c>
    </row>
    <row r="39" spans="2:8" ht="30" customHeight="1">
      <c r="B39" s="119" t="s">
        <v>2677</v>
      </c>
      <c r="C39" s="123" t="s">
        <v>1891</v>
      </c>
      <c r="D39" s="123">
        <v>4</v>
      </c>
      <c r="E39" s="123" t="s">
        <v>2651</v>
      </c>
      <c r="F39" s="123" t="s">
        <v>2656</v>
      </c>
      <c r="G39" s="119" t="s">
        <v>2653</v>
      </c>
      <c r="H39" s="123">
        <v>1215</v>
      </c>
    </row>
    <row r="40" spans="2:8" ht="30" customHeight="1">
      <c r="B40" s="119" t="s">
        <v>2673</v>
      </c>
      <c r="C40" s="123" t="s">
        <v>1891</v>
      </c>
      <c r="D40" s="123">
        <v>4</v>
      </c>
      <c r="E40" s="123" t="s">
        <v>2651</v>
      </c>
      <c r="F40" s="123" t="s">
        <v>2656</v>
      </c>
      <c r="G40" s="119" t="s">
        <v>2653</v>
      </c>
      <c r="H40" s="123">
        <v>1215</v>
      </c>
    </row>
    <row r="41" spans="2:8" ht="30" customHeight="1">
      <c r="B41" s="119" t="s">
        <v>2673</v>
      </c>
      <c r="C41" s="123" t="s">
        <v>1891</v>
      </c>
      <c r="D41" s="123">
        <v>4</v>
      </c>
      <c r="E41" s="123" t="s">
        <v>2651</v>
      </c>
      <c r="F41" s="123" t="s">
        <v>2656</v>
      </c>
      <c r="G41" s="119" t="s">
        <v>2653</v>
      </c>
      <c r="H41" s="123">
        <v>1215</v>
      </c>
    </row>
    <row r="42" spans="2:8" ht="30" customHeight="1">
      <c r="B42" s="119" t="s">
        <v>2668</v>
      </c>
      <c r="C42" s="123" t="s">
        <v>1891</v>
      </c>
      <c r="D42" s="123">
        <v>4</v>
      </c>
      <c r="E42" s="123" t="s">
        <v>2651</v>
      </c>
      <c r="F42" s="123" t="s">
        <v>2656</v>
      </c>
      <c r="G42" s="119" t="s">
        <v>2653</v>
      </c>
      <c r="H42" s="123">
        <v>1215</v>
      </c>
    </row>
    <row r="43" spans="2:8" ht="30" customHeight="1">
      <c r="B43" s="119" t="s">
        <v>2678</v>
      </c>
      <c r="C43" s="123" t="s">
        <v>1891</v>
      </c>
      <c r="D43" s="123">
        <v>4</v>
      </c>
      <c r="E43" s="123" t="s">
        <v>2651</v>
      </c>
      <c r="F43" s="123" t="s">
        <v>2656</v>
      </c>
      <c r="G43" s="119" t="s">
        <v>2653</v>
      </c>
      <c r="H43" s="123">
        <v>1215</v>
      </c>
    </row>
    <row r="44" spans="2:8" ht="30" customHeight="1">
      <c r="B44" s="119" t="s">
        <v>2679</v>
      </c>
      <c r="C44" s="123" t="s">
        <v>1891</v>
      </c>
      <c r="D44" s="123">
        <v>4.3</v>
      </c>
      <c r="E44" s="123" t="s">
        <v>2651</v>
      </c>
      <c r="F44" s="123" t="s">
        <v>2656</v>
      </c>
      <c r="G44" s="119" t="s">
        <v>2653</v>
      </c>
      <c r="H44" s="123">
        <v>1215</v>
      </c>
    </row>
    <row r="45" spans="2:8" ht="30" customHeight="1">
      <c r="B45" s="119" t="s">
        <v>2668</v>
      </c>
      <c r="C45" s="123" t="s">
        <v>1891</v>
      </c>
      <c r="D45" s="123">
        <v>5.5</v>
      </c>
      <c r="E45" s="123" t="s">
        <v>2651</v>
      </c>
      <c r="F45" s="123" t="s">
        <v>2656</v>
      </c>
      <c r="G45" s="119" t="s">
        <v>2653</v>
      </c>
      <c r="H45" s="123">
        <v>1215</v>
      </c>
    </row>
    <row r="46" spans="2:8" ht="30" customHeight="1">
      <c r="B46" s="119" t="s">
        <v>2668</v>
      </c>
      <c r="C46" s="123" t="s">
        <v>1891</v>
      </c>
      <c r="D46" s="123">
        <v>6.5</v>
      </c>
      <c r="E46" s="123" t="s">
        <v>2651</v>
      </c>
      <c r="F46" s="123" t="s">
        <v>2656</v>
      </c>
      <c r="G46" s="119" t="s">
        <v>2653</v>
      </c>
      <c r="H46" s="123">
        <v>1215</v>
      </c>
    </row>
    <row r="47" spans="2:8" ht="30" customHeight="1">
      <c r="B47" s="119" t="s">
        <v>2668</v>
      </c>
      <c r="C47" s="123" t="s">
        <v>1891</v>
      </c>
      <c r="D47" s="123">
        <v>7.5</v>
      </c>
      <c r="E47" s="123" t="s">
        <v>2651</v>
      </c>
      <c r="F47" s="123" t="s">
        <v>2656</v>
      </c>
      <c r="G47" s="119" t="s">
        <v>2653</v>
      </c>
      <c r="H47" s="123">
        <v>1215</v>
      </c>
    </row>
    <row r="48" spans="2:8" ht="30" customHeight="1">
      <c r="B48" s="119" t="s">
        <v>2680</v>
      </c>
      <c r="C48" s="124" t="s">
        <v>2655</v>
      </c>
      <c r="D48" s="123">
        <v>1</v>
      </c>
      <c r="E48" s="123" t="s">
        <v>2651</v>
      </c>
      <c r="F48" s="119" t="s">
        <v>2681</v>
      </c>
      <c r="G48" s="119" t="s">
        <v>2653</v>
      </c>
      <c r="H48" s="123">
        <v>1033</v>
      </c>
    </row>
    <row r="49" spans="2:8" ht="30" customHeight="1">
      <c r="B49" s="119" t="s">
        <v>2682</v>
      </c>
      <c r="C49" s="123" t="s">
        <v>1891</v>
      </c>
      <c r="D49" s="123">
        <v>6</v>
      </c>
      <c r="E49" s="123" t="s">
        <v>2651</v>
      </c>
      <c r="F49" s="119" t="s">
        <v>2683</v>
      </c>
      <c r="G49" s="119" t="s">
        <v>2653</v>
      </c>
      <c r="H49" s="123">
        <v>1109</v>
      </c>
    </row>
    <row r="50" spans="2:8" ht="30" customHeight="1">
      <c r="B50" s="119" t="s">
        <v>2684</v>
      </c>
      <c r="C50" s="123" t="s">
        <v>1891</v>
      </c>
      <c r="D50" s="123">
        <v>7</v>
      </c>
      <c r="E50" s="123" t="s">
        <v>2651</v>
      </c>
      <c r="F50" s="123" t="s">
        <v>2683</v>
      </c>
      <c r="G50" s="119" t="s">
        <v>2653</v>
      </c>
      <c r="H50" s="123">
        <v>1109</v>
      </c>
    </row>
    <row r="51" spans="2:8" ht="30" customHeight="1">
      <c r="B51" s="119" t="s">
        <v>2684</v>
      </c>
      <c r="C51" s="123" t="s">
        <v>1891</v>
      </c>
      <c r="D51" s="123">
        <v>8</v>
      </c>
      <c r="E51" s="123" t="s">
        <v>2651</v>
      </c>
      <c r="F51" s="123" t="s">
        <v>2683</v>
      </c>
      <c r="G51" s="119" t="s">
        <v>2653</v>
      </c>
      <c r="H51" s="123">
        <v>1109</v>
      </c>
    </row>
    <row r="52" spans="2:8" ht="30" customHeight="1">
      <c r="B52" s="119" t="s">
        <v>2682</v>
      </c>
      <c r="C52" s="123" t="s">
        <v>1891</v>
      </c>
      <c r="D52" s="123">
        <v>8</v>
      </c>
      <c r="E52" s="123" t="s">
        <v>2651</v>
      </c>
      <c r="F52" s="123" t="s">
        <v>2683</v>
      </c>
      <c r="G52" s="119" t="s">
        <v>2653</v>
      </c>
      <c r="H52" s="123">
        <v>1109</v>
      </c>
    </row>
    <row r="53" spans="2:8" ht="30" customHeight="1">
      <c r="B53" s="119" t="s">
        <v>2685</v>
      </c>
      <c r="C53" s="124" t="s">
        <v>2655</v>
      </c>
      <c r="D53" s="123">
        <v>1</v>
      </c>
      <c r="E53" s="123" t="s">
        <v>2651</v>
      </c>
      <c r="F53" s="119" t="s">
        <v>2686</v>
      </c>
      <c r="G53" s="119" t="s">
        <v>2687</v>
      </c>
      <c r="H53" s="123">
        <v>173</v>
      </c>
    </row>
    <row r="54" spans="2:8" ht="30" customHeight="1">
      <c r="B54" s="119" t="s">
        <v>2688</v>
      </c>
      <c r="C54" s="124" t="s">
        <v>2655</v>
      </c>
      <c r="D54" s="123">
        <v>1</v>
      </c>
      <c r="E54" s="123" t="s">
        <v>2651</v>
      </c>
      <c r="F54" s="123" t="s">
        <v>2686</v>
      </c>
      <c r="G54" s="119" t="s">
        <v>2687</v>
      </c>
      <c r="H54" s="123">
        <v>173</v>
      </c>
    </row>
    <row r="55" spans="2:8" ht="30" customHeight="1">
      <c r="B55" s="119" t="s">
        <v>2689</v>
      </c>
      <c r="C55" s="124" t="s">
        <v>2655</v>
      </c>
      <c r="D55" s="123">
        <v>1</v>
      </c>
      <c r="E55" s="123" t="s">
        <v>2651</v>
      </c>
      <c r="F55" s="123" t="s">
        <v>2686</v>
      </c>
      <c r="G55" s="119" t="s">
        <v>2687</v>
      </c>
      <c r="H55" s="123">
        <v>173</v>
      </c>
    </row>
    <row r="56" spans="2:8" ht="30" customHeight="1">
      <c r="B56" s="119" t="s">
        <v>2690</v>
      </c>
      <c r="C56" s="124" t="s">
        <v>2655</v>
      </c>
      <c r="D56" s="123">
        <v>1</v>
      </c>
      <c r="E56" s="123" t="s">
        <v>2651</v>
      </c>
      <c r="F56" s="123" t="s">
        <v>2686</v>
      </c>
      <c r="G56" s="119" t="s">
        <v>2687</v>
      </c>
      <c r="H56" s="123">
        <v>173</v>
      </c>
    </row>
    <row r="57" spans="2:8" ht="30" customHeight="1">
      <c r="B57" s="119" t="s">
        <v>2689</v>
      </c>
      <c r="C57" s="124" t="s">
        <v>2655</v>
      </c>
      <c r="D57" s="123">
        <v>1</v>
      </c>
      <c r="E57" s="123" t="s">
        <v>2651</v>
      </c>
      <c r="F57" s="123" t="s">
        <v>2686</v>
      </c>
      <c r="G57" s="119" t="s">
        <v>2687</v>
      </c>
      <c r="H57" s="123">
        <v>173</v>
      </c>
    </row>
    <row r="58" spans="2:8" ht="30" customHeight="1">
      <c r="B58" s="119" t="s">
        <v>2691</v>
      </c>
      <c r="C58" s="124" t="s">
        <v>2655</v>
      </c>
      <c r="D58" s="123">
        <v>1</v>
      </c>
      <c r="E58" s="123" t="s">
        <v>2651</v>
      </c>
      <c r="F58" s="123" t="s">
        <v>2686</v>
      </c>
      <c r="G58" s="119" t="s">
        <v>2687</v>
      </c>
      <c r="H58" s="123">
        <v>173</v>
      </c>
    </row>
    <row r="59" spans="2:8" ht="30" customHeight="1">
      <c r="B59" s="119" t="s">
        <v>2692</v>
      </c>
      <c r="C59" s="123" t="s">
        <v>1891</v>
      </c>
      <c r="D59" s="123">
        <v>2</v>
      </c>
      <c r="E59" s="123" t="s">
        <v>2651</v>
      </c>
      <c r="F59" s="123" t="s">
        <v>2686</v>
      </c>
      <c r="G59" s="119" t="s">
        <v>2687</v>
      </c>
      <c r="H59" s="123">
        <v>173</v>
      </c>
    </row>
    <row r="60" spans="2:8" ht="30" customHeight="1">
      <c r="B60" s="119" t="s">
        <v>2689</v>
      </c>
      <c r="C60" s="123" t="s">
        <v>1891</v>
      </c>
      <c r="D60" s="123">
        <v>2</v>
      </c>
      <c r="E60" s="123" t="s">
        <v>2651</v>
      </c>
      <c r="F60" s="123" t="s">
        <v>2686</v>
      </c>
      <c r="G60" s="119" t="s">
        <v>2687</v>
      </c>
      <c r="H60" s="123">
        <v>173</v>
      </c>
    </row>
    <row r="61" spans="2:8" ht="30" customHeight="1">
      <c r="B61" s="119" t="s">
        <v>2689</v>
      </c>
      <c r="C61" s="123" t="s">
        <v>1891</v>
      </c>
      <c r="D61" s="123">
        <v>2</v>
      </c>
      <c r="E61" s="123" t="s">
        <v>2651</v>
      </c>
      <c r="F61" s="123" t="s">
        <v>2686</v>
      </c>
      <c r="G61" s="119" t="s">
        <v>2687</v>
      </c>
      <c r="H61" s="123">
        <v>173</v>
      </c>
    </row>
    <row r="62" spans="2:8" ht="30" customHeight="1">
      <c r="B62" s="119" t="s">
        <v>2693</v>
      </c>
      <c r="C62" s="123" t="s">
        <v>1891</v>
      </c>
      <c r="D62" s="123">
        <v>2</v>
      </c>
      <c r="E62" s="123" t="s">
        <v>2651</v>
      </c>
      <c r="F62" s="123" t="s">
        <v>2686</v>
      </c>
      <c r="G62" s="119" t="s">
        <v>2687</v>
      </c>
      <c r="H62" s="123">
        <v>173</v>
      </c>
    </row>
    <row r="63" spans="2:8" ht="30" customHeight="1">
      <c r="B63" s="119" t="s">
        <v>2689</v>
      </c>
      <c r="C63" s="123" t="s">
        <v>1891</v>
      </c>
      <c r="D63" s="123">
        <v>2</v>
      </c>
      <c r="E63" s="123" t="s">
        <v>2651</v>
      </c>
      <c r="F63" s="123" t="s">
        <v>2686</v>
      </c>
      <c r="G63" s="119" t="s">
        <v>2687</v>
      </c>
      <c r="H63" s="123">
        <v>173</v>
      </c>
    </row>
    <row r="64" spans="2:8" ht="30" customHeight="1">
      <c r="B64" s="119" t="s">
        <v>2689</v>
      </c>
      <c r="C64" s="123" t="s">
        <v>1891</v>
      </c>
      <c r="D64" s="123">
        <v>3</v>
      </c>
      <c r="E64" s="123" t="s">
        <v>2651</v>
      </c>
      <c r="F64" s="123" t="s">
        <v>2686</v>
      </c>
      <c r="G64" s="119" t="s">
        <v>2687</v>
      </c>
      <c r="H64" s="123">
        <v>173</v>
      </c>
    </row>
    <row r="65" spans="2:8" ht="30" customHeight="1">
      <c r="B65" s="119" t="s">
        <v>2689</v>
      </c>
      <c r="C65" s="123" t="s">
        <v>1891</v>
      </c>
      <c r="D65" s="123">
        <v>3</v>
      </c>
      <c r="E65" s="123" t="s">
        <v>2651</v>
      </c>
      <c r="F65" s="123" t="s">
        <v>2686</v>
      </c>
      <c r="G65" s="119" t="s">
        <v>2687</v>
      </c>
      <c r="H65" s="123">
        <v>173</v>
      </c>
    </row>
    <row r="66" spans="2:8" ht="30" customHeight="1">
      <c r="B66" s="119" t="s">
        <v>2694</v>
      </c>
      <c r="C66" s="123" t="s">
        <v>1891</v>
      </c>
      <c r="D66" s="123">
        <v>3</v>
      </c>
      <c r="E66" s="123" t="s">
        <v>2651</v>
      </c>
      <c r="F66" s="123" t="s">
        <v>2686</v>
      </c>
      <c r="G66" s="119" t="s">
        <v>2687</v>
      </c>
      <c r="H66" s="123">
        <v>173</v>
      </c>
    </row>
    <row r="67" spans="2:8" ht="30" customHeight="1">
      <c r="B67" s="119" t="s">
        <v>2693</v>
      </c>
      <c r="C67" s="123" t="s">
        <v>1891</v>
      </c>
      <c r="D67" s="123">
        <v>3</v>
      </c>
      <c r="E67" s="123" t="s">
        <v>2651</v>
      </c>
      <c r="F67" s="123" t="s">
        <v>2686</v>
      </c>
      <c r="G67" s="119" t="s">
        <v>2687</v>
      </c>
      <c r="H67" s="123">
        <v>173</v>
      </c>
    </row>
    <row r="68" spans="2:8" ht="30" customHeight="1">
      <c r="B68" s="119" t="s">
        <v>2693</v>
      </c>
      <c r="C68" s="123" t="s">
        <v>1891</v>
      </c>
      <c r="D68" s="123">
        <v>3</v>
      </c>
      <c r="E68" s="123" t="s">
        <v>2651</v>
      </c>
      <c r="F68" s="123" t="s">
        <v>2686</v>
      </c>
      <c r="G68" s="119" t="s">
        <v>2687</v>
      </c>
      <c r="H68" s="123">
        <v>173</v>
      </c>
    </row>
    <row r="69" spans="2:8" ht="30" customHeight="1">
      <c r="B69" s="119" t="s">
        <v>2689</v>
      </c>
      <c r="C69" s="123" t="s">
        <v>1891</v>
      </c>
      <c r="D69" s="123">
        <v>6</v>
      </c>
      <c r="E69" s="123" t="s">
        <v>2651</v>
      </c>
      <c r="F69" s="123" t="s">
        <v>2686</v>
      </c>
      <c r="G69" s="119" t="s">
        <v>2687</v>
      </c>
      <c r="H69" s="123">
        <v>173</v>
      </c>
    </row>
    <row r="70" spans="2:8" ht="30" customHeight="1">
      <c r="B70" s="119" t="s">
        <v>2695</v>
      </c>
      <c r="C70" s="123" t="s">
        <v>1891</v>
      </c>
      <c r="D70" s="123">
        <v>19</v>
      </c>
      <c r="E70" s="123" t="s">
        <v>2651</v>
      </c>
      <c r="F70" s="123" t="s">
        <v>2686</v>
      </c>
      <c r="G70" s="119" t="s">
        <v>2687</v>
      </c>
      <c r="H70" s="123">
        <v>173</v>
      </c>
    </row>
    <row r="71" spans="2:8" ht="30" customHeight="1">
      <c r="B71" s="119" t="s">
        <v>2696</v>
      </c>
      <c r="C71" s="124" t="s">
        <v>2655</v>
      </c>
      <c r="D71" s="123">
        <v>1</v>
      </c>
      <c r="E71" s="123" t="s">
        <v>2651</v>
      </c>
      <c r="F71" s="119" t="s">
        <v>2697</v>
      </c>
      <c r="G71" s="119" t="s">
        <v>2653</v>
      </c>
      <c r="H71" s="123">
        <v>1929</v>
      </c>
    </row>
    <row r="72" spans="2:8" ht="30" customHeight="1">
      <c r="B72" s="119" t="s">
        <v>2698</v>
      </c>
      <c r="C72" s="124" t="s">
        <v>2655</v>
      </c>
      <c r="D72" s="123">
        <v>1</v>
      </c>
      <c r="E72" s="123" t="s">
        <v>2651</v>
      </c>
      <c r="F72" s="119" t="s">
        <v>2697</v>
      </c>
      <c r="G72" s="119" t="s">
        <v>2653</v>
      </c>
      <c r="H72" s="123">
        <v>1929</v>
      </c>
    </row>
    <row r="73" spans="2:8" ht="30" customHeight="1">
      <c r="B73" s="119" t="s">
        <v>2699</v>
      </c>
      <c r="C73" s="124" t="s">
        <v>2655</v>
      </c>
      <c r="D73" s="123">
        <v>1</v>
      </c>
      <c r="E73" s="123" t="s">
        <v>2651</v>
      </c>
      <c r="F73" s="119" t="s">
        <v>2697</v>
      </c>
      <c r="G73" s="119" t="s">
        <v>2653</v>
      </c>
      <c r="H73" s="123">
        <v>1929</v>
      </c>
    </row>
    <row r="74" spans="2:8" ht="30" customHeight="1">
      <c r="B74" s="119" t="s">
        <v>2700</v>
      </c>
      <c r="C74" s="124" t="s">
        <v>2655</v>
      </c>
      <c r="D74" s="123">
        <v>1</v>
      </c>
      <c r="E74" s="123" t="s">
        <v>2651</v>
      </c>
      <c r="F74" s="119" t="s">
        <v>2697</v>
      </c>
      <c r="G74" s="119" t="s">
        <v>2653</v>
      </c>
      <c r="H74" s="123">
        <v>1929</v>
      </c>
    </row>
    <row r="75" spans="2:8" ht="30" customHeight="1">
      <c r="B75" s="119" t="s">
        <v>2701</v>
      </c>
      <c r="C75" s="124" t="s">
        <v>2655</v>
      </c>
      <c r="D75" s="123">
        <v>1</v>
      </c>
      <c r="E75" s="123" t="s">
        <v>2651</v>
      </c>
      <c r="F75" s="119" t="s">
        <v>2697</v>
      </c>
      <c r="G75" s="119" t="s">
        <v>2653</v>
      </c>
      <c r="H75" s="123">
        <v>1929</v>
      </c>
    </row>
    <row r="76" spans="2:8" ht="30" customHeight="1">
      <c r="B76" s="119" t="s">
        <v>2702</v>
      </c>
      <c r="C76" s="123" t="s">
        <v>1891</v>
      </c>
      <c r="D76" s="123">
        <v>2</v>
      </c>
      <c r="E76" s="123" t="s">
        <v>2651</v>
      </c>
      <c r="F76" s="119" t="s">
        <v>2697</v>
      </c>
      <c r="G76" s="119" t="s">
        <v>2653</v>
      </c>
      <c r="H76" s="123">
        <v>1929</v>
      </c>
    </row>
    <row r="77" spans="2:8" ht="30" customHeight="1">
      <c r="B77" s="119" t="s">
        <v>2703</v>
      </c>
      <c r="C77" s="123" t="s">
        <v>1891</v>
      </c>
      <c r="D77" s="123">
        <v>2</v>
      </c>
      <c r="E77" s="123" t="s">
        <v>2651</v>
      </c>
      <c r="F77" s="119" t="s">
        <v>2697</v>
      </c>
      <c r="G77" s="119" t="s">
        <v>2653</v>
      </c>
      <c r="H77" s="123">
        <v>1929</v>
      </c>
    </row>
    <row r="78" spans="2:8" ht="30" customHeight="1">
      <c r="B78" s="119" t="s">
        <v>2702</v>
      </c>
      <c r="C78" s="123" t="s">
        <v>1891</v>
      </c>
      <c r="D78" s="123">
        <v>2</v>
      </c>
      <c r="E78" s="123" t="s">
        <v>2651</v>
      </c>
      <c r="F78" s="119" t="s">
        <v>2697</v>
      </c>
      <c r="G78" s="119" t="s">
        <v>2653</v>
      </c>
      <c r="H78" s="123">
        <v>1929</v>
      </c>
    </row>
    <row r="79" spans="2:8" ht="30" customHeight="1">
      <c r="B79" s="119" t="s">
        <v>2702</v>
      </c>
      <c r="C79" s="123" t="s">
        <v>1891</v>
      </c>
      <c r="D79" s="123">
        <v>2</v>
      </c>
      <c r="E79" s="123" t="s">
        <v>2651</v>
      </c>
      <c r="F79" s="119" t="s">
        <v>2697</v>
      </c>
      <c r="G79" s="119" t="s">
        <v>2653</v>
      </c>
      <c r="H79" s="123">
        <v>1929</v>
      </c>
    </row>
    <row r="80" spans="2:8" ht="30" customHeight="1">
      <c r="B80" s="119" t="s">
        <v>2703</v>
      </c>
      <c r="C80" s="123" t="s">
        <v>1891</v>
      </c>
      <c r="D80" s="123">
        <v>2</v>
      </c>
      <c r="E80" s="123" t="s">
        <v>2651</v>
      </c>
      <c r="F80" s="119" t="s">
        <v>2697</v>
      </c>
      <c r="G80" s="119" t="s">
        <v>2653</v>
      </c>
      <c r="H80" s="123">
        <v>1929</v>
      </c>
    </row>
    <row r="81" spans="2:8" ht="30" customHeight="1">
      <c r="B81" s="119" t="s">
        <v>2704</v>
      </c>
      <c r="C81" s="123" t="s">
        <v>1891</v>
      </c>
      <c r="D81" s="123">
        <v>2</v>
      </c>
      <c r="E81" s="123" t="s">
        <v>2651</v>
      </c>
      <c r="F81" s="119" t="s">
        <v>2697</v>
      </c>
      <c r="G81" s="119" t="s">
        <v>2653</v>
      </c>
      <c r="H81" s="123">
        <v>1929</v>
      </c>
    </row>
    <row r="82" spans="2:8" ht="30" customHeight="1">
      <c r="B82" s="119" t="s">
        <v>2705</v>
      </c>
      <c r="C82" s="123" t="s">
        <v>1891</v>
      </c>
      <c r="D82" s="123">
        <v>2</v>
      </c>
      <c r="E82" s="123" t="s">
        <v>2651</v>
      </c>
      <c r="F82" s="119" t="s">
        <v>2697</v>
      </c>
      <c r="G82" s="119" t="s">
        <v>2653</v>
      </c>
      <c r="H82" s="123">
        <v>1929</v>
      </c>
    </row>
    <row r="83" spans="2:8" ht="30" customHeight="1">
      <c r="B83" s="119" t="s">
        <v>2705</v>
      </c>
      <c r="C83" s="123" t="s">
        <v>1891</v>
      </c>
      <c r="D83" s="123">
        <v>2</v>
      </c>
      <c r="E83" s="123" t="s">
        <v>2651</v>
      </c>
      <c r="F83" s="119" t="s">
        <v>2697</v>
      </c>
      <c r="G83" s="119" t="s">
        <v>2653</v>
      </c>
      <c r="H83" s="123">
        <v>1929</v>
      </c>
    </row>
    <row r="84" spans="2:8" ht="30" customHeight="1">
      <c r="B84" s="119" t="s">
        <v>2705</v>
      </c>
      <c r="C84" s="123" t="s">
        <v>1891</v>
      </c>
      <c r="D84" s="123">
        <v>2</v>
      </c>
      <c r="E84" s="123" t="s">
        <v>2651</v>
      </c>
      <c r="F84" s="119" t="s">
        <v>2697</v>
      </c>
      <c r="G84" s="119" t="s">
        <v>2653</v>
      </c>
      <c r="H84" s="123">
        <v>1929</v>
      </c>
    </row>
    <row r="85" spans="2:8" ht="30" customHeight="1">
      <c r="B85" s="119" t="s">
        <v>2705</v>
      </c>
      <c r="C85" s="123" t="s">
        <v>1891</v>
      </c>
      <c r="D85" s="123">
        <v>2</v>
      </c>
      <c r="E85" s="123" t="s">
        <v>2651</v>
      </c>
      <c r="F85" s="119" t="s">
        <v>2697</v>
      </c>
      <c r="G85" s="119" t="s">
        <v>2653</v>
      </c>
      <c r="H85" s="123">
        <v>1929</v>
      </c>
    </row>
    <row r="86" spans="2:8" ht="30" customHeight="1">
      <c r="B86" s="119" t="s">
        <v>2703</v>
      </c>
      <c r="C86" s="123" t="s">
        <v>1891</v>
      </c>
      <c r="D86" s="123">
        <v>2</v>
      </c>
      <c r="E86" s="123" t="s">
        <v>2651</v>
      </c>
      <c r="F86" s="119" t="s">
        <v>2697</v>
      </c>
      <c r="G86" s="119" t="s">
        <v>2653</v>
      </c>
      <c r="H86" s="123">
        <v>1929</v>
      </c>
    </row>
    <row r="87" spans="2:8" ht="30" customHeight="1">
      <c r="B87" s="119" t="s">
        <v>2705</v>
      </c>
      <c r="C87" s="123" t="s">
        <v>1891</v>
      </c>
      <c r="D87" s="123">
        <v>2</v>
      </c>
      <c r="E87" s="123" t="s">
        <v>2651</v>
      </c>
      <c r="F87" s="119" t="s">
        <v>2697</v>
      </c>
      <c r="G87" s="119" t="s">
        <v>2653</v>
      </c>
      <c r="H87" s="123">
        <v>1929</v>
      </c>
    </row>
    <row r="88" spans="2:8" ht="30" customHeight="1">
      <c r="B88" s="119" t="s">
        <v>2703</v>
      </c>
      <c r="C88" s="123" t="s">
        <v>1891</v>
      </c>
      <c r="D88" s="123">
        <v>2</v>
      </c>
      <c r="E88" s="123" t="s">
        <v>2651</v>
      </c>
      <c r="F88" s="119" t="s">
        <v>2697</v>
      </c>
      <c r="G88" s="119" t="s">
        <v>2653</v>
      </c>
      <c r="H88" s="123">
        <v>1929</v>
      </c>
    </row>
    <row r="89" spans="2:8" ht="30" customHeight="1">
      <c r="B89" s="119" t="s">
        <v>2706</v>
      </c>
      <c r="C89" s="123" t="s">
        <v>1891</v>
      </c>
      <c r="D89" s="123">
        <v>2</v>
      </c>
      <c r="E89" s="123" t="s">
        <v>2651</v>
      </c>
      <c r="F89" s="119" t="s">
        <v>2697</v>
      </c>
      <c r="G89" s="119" t="s">
        <v>2653</v>
      </c>
      <c r="H89" s="123">
        <v>1929</v>
      </c>
    </row>
    <row r="90" spans="2:8" ht="30" customHeight="1">
      <c r="B90" s="119" t="s">
        <v>2703</v>
      </c>
      <c r="C90" s="123" t="s">
        <v>1891</v>
      </c>
      <c r="D90" s="123">
        <v>2</v>
      </c>
      <c r="E90" s="123" t="s">
        <v>2651</v>
      </c>
      <c r="F90" s="119" t="s">
        <v>2697</v>
      </c>
      <c r="G90" s="119" t="s">
        <v>2653</v>
      </c>
      <c r="H90" s="123">
        <v>1929</v>
      </c>
    </row>
    <row r="91" spans="2:8" ht="30" customHeight="1">
      <c r="B91" s="119" t="s">
        <v>2707</v>
      </c>
      <c r="C91" s="123" t="s">
        <v>1891</v>
      </c>
      <c r="D91" s="123">
        <v>2.9</v>
      </c>
      <c r="E91" s="123" t="s">
        <v>2651</v>
      </c>
      <c r="F91" s="119" t="s">
        <v>2697</v>
      </c>
      <c r="G91" s="119" t="s">
        <v>2653</v>
      </c>
      <c r="H91" s="123">
        <v>1929</v>
      </c>
    </row>
    <row r="92" spans="2:8" ht="30" customHeight="1">
      <c r="B92" s="119" t="s">
        <v>2705</v>
      </c>
      <c r="C92" s="123" t="s">
        <v>1891</v>
      </c>
      <c r="D92" s="123">
        <v>3</v>
      </c>
      <c r="E92" s="123" t="s">
        <v>2651</v>
      </c>
      <c r="F92" s="119" t="s">
        <v>2697</v>
      </c>
      <c r="G92" s="119" t="s">
        <v>2653</v>
      </c>
      <c r="H92" s="123">
        <v>1929</v>
      </c>
    </row>
    <row r="93" spans="2:8" ht="30" customHeight="1">
      <c r="B93" s="119" t="s">
        <v>2708</v>
      </c>
      <c r="C93" s="123" t="s">
        <v>1891</v>
      </c>
      <c r="D93" s="123">
        <v>3</v>
      </c>
      <c r="E93" s="123" t="s">
        <v>2651</v>
      </c>
      <c r="F93" s="119" t="s">
        <v>2697</v>
      </c>
      <c r="G93" s="119" t="s">
        <v>2653</v>
      </c>
      <c r="H93" s="123">
        <v>1929</v>
      </c>
    </row>
    <row r="94" spans="2:8" ht="30" customHeight="1">
      <c r="B94" s="119" t="s">
        <v>2706</v>
      </c>
      <c r="C94" s="123" t="s">
        <v>1891</v>
      </c>
      <c r="D94" s="123">
        <v>3</v>
      </c>
      <c r="E94" s="123" t="s">
        <v>2651</v>
      </c>
      <c r="F94" s="119" t="s">
        <v>2697</v>
      </c>
      <c r="G94" s="119" t="s">
        <v>2653</v>
      </c>
      <c r="H94" s="123">
        <v>1929</v>
      </c>
    </row>
    <row r="95" spans="2:8" ht="30" customHeight="1">
      <c r="B95" s="119" t="s">
        <v>2706</v>
      </c>
      <c r="C95" s="123" t="s">
        <v>1891</v>
      </c>
      <c r="D95" s="123">
        <v>3</v>
      </c>
      <c r="E95" s="123" t="s">
        <v>2651</v>
      </c>
      <c r="F95" s="119" t="s">
        <v>2697</v>
      </c>
      <c r="G95" s="119" t="s">
        <v>2653</v>
      </c>
      <c r="H95" s="123">
        <v>1929</v>
      </c>
    </row>
    <row r="96" spans="2:8" ht="30" customHeight="1">
      <c r="B96" s="119" t="s">
        <v>2706</v>
      </c>
      <c r="C96" s="123" t="s">
        <v>1891</v>
      </c>
      <c r="D96" s="123">
        <v>3.5</v>
      </c>
      <c r="E96" s="123" t="s">
        <v>2651</v>
      </c>
      <c r="F96" s="119" t="s">
        <v>2697</v>
      </c>
      <c r="G96" s="119" t="s">
        <v>2653</v>
      </c>
      <c r="H96" s="123">
        <v>1929</v>
      </c>
    </row>
    <row r="97" spans="2:8" ht="30" customHeight="1">
      <c r="B97" s="119" t="s">
        <v>2700</v>
      </c>
      <c r="C97" s="123" t="s">
        <v>1891</v>
      </c>
      <c r="D97" s="123">
        <v>3.6</v>
      </c>
      <c r="E97" s="123" t="s">
        <v>2651</v>
      </c>
      <c r="F97" s="119" t="s">
        <v>2697</v>
      </c>
      <c r="G97" s="119" t="s">
        <v>2653</v>
      </c>
      <c r="H97" s="123">
        <v>1929</v>
      </c>
    </row>
    <row r="98" spans="2:8" ht="30" customHeight="1">
      <c r="B98" s="119" t="s">
        <v>2705</v>
      </c>
      <c r="C98" s="123" t="s">
        <v>1891</v>
      </c>
      <c r="D98" s="123">
        <v>4</v>
      </c>
      <c r="E98" s="123" t="s">
        <v>2651</v>
      </c>
      <c r="F98" s="119" t="s">
        <v>2697</v>
      </c>
      <c r="G98" s="119" t="s">
        <v>2653</v>
      </c>
      <c r="H98" s="123">
        <v>1929</v>
      </c>
    </row>
    <row r="99" spans="2:8" ht="30" customHeight="1">
      <c r="B99" s="119" t="s">
        <v>2706</v>
      </c>
      <c r="C99" s="123" t="s">
        <v>1891</v>
      </c>
      <c r="D99" s="123">
        <v>4</v>
      </c>
      <c r="E99" s="123" t="s">
        <v>2651</v>
      </c>
      <c r="F99" s="119" t="s">
        <v>2697</v>
      </c>
      <c r="G99" s="119" t="s">
        <v>2653</v>
      </c>
      <c r="H99" s="123">
        <v>1929</v>
      </c>
    </row>
    <row r="100" spans="2:8" ht="30" customHeight="1">
      <c r="B100" s="119" t="s">
        <v>2706</v>
      </c>
      <c r="C100" s="123" t="s">
        <v>1891</v>
      </c>
      <c r="D100" s="123">
        <v>4</v>
      </c>
      <c r="E100" s="123" t="s">
        <v>2651</v>
      </c>
      <c r="F100" s="119" t="s">
        <v>2697</v>
      </c>
      <c r="G100" s="119" t="s">
        <v>2653</v>
      </c>
      <c r="H100" s="123">
        <v>1929</v>
      </c>
    </row>
    <row r="101" spans="2:8" ht="30" customHeight="1">
      <c r="B101" s="119" t="s">
        <v>2706</v>
      </c>
      <c r="C101" s="123" t="s">
        <v>1891</v>
      </c>
      <c r="D101" s="123">
        <v>5</v>
      </c>
      <c r="E101" s="123" t="s">
        <v>2651</v>
      </c>
      <c r="F101" s="119" t="s">
        <v>2697</v>
      </c>
      <c r="G101" s="119" t="s">
        <v>2653</v>
      </c>
      <c r="H101" s="123">
        <v>1929</v>
      </c>
    </row>
    <row r="102" spans="2:8" ht="30" customHeight="1">
      <c r="B102" s="119" t="s">
        <v>2709</v>
      </c>
      <c r="C102" s="124" t="s">
        <v>2655</v>
      </c>
      <c r="D102" s="123">
        <v>1</v>
      </c>
      <c r="E102" s="123" t="s">
        <v>2651</v>
      </c>
      <c r="F102" s="119" t="s">
        <v>2710</v>
      </c>
      <c r="G102" s="119" t="s">
        <v>2653</v>
      </c>
      <c r="H102" s="123">
        <v>1145</v>
      </c>
    </row>
    <row r="103" spans="2:8" ht="30" customHeight="1">
      <c r="B103" s="119" t="s">
        <v>2711</v>
      </c>
      <c r="C103" s="124" t="s">
        <v>2655</v>
      </c>
      <c r="D103" s="123">
        <v>1</v>
      </c>
      <c r="E103" s="123" t="s">
        <v>2651</v>
      </c>
      <c r="F103" s="123" t="s">
        <v>2710</v>
      </c>
      <c r="G103" s="119" t="s">
        <v>2653</v>
      </c>
      <c r="H103" s="123">
        <v>1145</v>
      </c>
    </row>
    <row r="104" spans="2:8" ht="30" customHeight="1">
      <c r="B104" s="119" t="s">
        <v>2712</v>
      </c>
      <c r="C104" s="124" t="s">
        <v>2655</v>
      </c>
      <c r="D104" s="123">
        <v>1</v>
      </c>
      <c r="E104" s="123" t="s">
        <v>2651</v>
      </c>
      <c r="F104" s="123" t="s">
        <v>2710</v>
      </c>
      <c r="G104" s="119" t="s">
        <v>2653</v>
      </c>
      <c r="H104" s="123">
        <v>1145</v>
      </c>
    </row>
    <row r="105" spans="2:8" ht="30" customHeight="1">
      <c r="B105" s="119" t="s">
        <v>2713</v>
      </c>
      <c r="C105" s="124" t="s">
        <v>2655</v>
      </c>
      <c r="D105" s="123">
        <v>1</v>
      </c>
      <c r="E105" s="123" t="s">
        <v>2651</v>
      </c>
      <c r="F105" s="123" t="s">
        <v>2710</v>
      </c>
      <c r="G105" s="119" t="s">
        <v>2653</v>
      </c>
      <c r="H105" s="123">
        <v>1145</v>
      </c>
    </row>
    <row r="106" spans="2:8" ht="30" customHeight="1">
      <c r="B106" s="119" t="s">
        <v>2713</v>
      </c>
      <c r="C106" s="124" t="s">
        <v>2655</v>
      </c>
      <c r="D106" s="123">
        <v>1</v>
      </c>
      <c r="E106" s="123" t="s">
        <v>2651</v>
      </c>
      <c r="F106" s="123" t="s">
        <v>2710</v>
      </c>
      <c r="G106" s="119" t="s">
        <v>2653</v>
      </c>
      <c r="H106" s="123">
        <v>1145</v>
      </c>
    </row>
    <row r="107" spans="2:8" ht="30" customHeight="1">
      <c r="B107" s="119" t="s">
        <v>2713</v>
      </c>
      <c r="C107" s="124" t="s">
        <v>2655</v>
      </c>
      <c r="D107" s="123">
        <v>1</v>
      </c>
      <c r="E107" s="123" t="s">
        <v>2651</v>
      </c>
      <c r="F107" s="123" t="s">
        <v>2710</v>
      </c>
      <c r="G107" s="119" t="s">
        <v>2653</v>
      </c>
      <c r="H107" s="123">
        <v>1145</v>
      </c>
    </row>
    <row r="108" spans="2:8" ht="30" customHeight="1">
      <c r="B108" s="119" t="s">
        <v>2714</v>
      </c>
      <c r="C108" s="123" t="s">
        <v>1891</v>
      </c>
      <c r="D108" s="123">
        <v>4</v>
      </c>
      <c r="E108" s="123" t="s">
        <v>2651</v>
      </c>
      <c r="F108" s="123" t="s">
        <v>2710</v>
      </c>
      <c r="G108" s="119" t="s">
        <v>2653</v>
      </c>
      <c r="H108" s="123">
        <v>1145</v>
      </c>
    </row>
    <row r="109" spans="2:8" ht="30" customHeight="1">
      <c r="B109" s="119" t="s">
        <v>2714</v>
      </c>
      <c r="C109" s="123" t="s">
        <v>1891</v>
      </c>
      <c r="D109" s="123">
        <v>10</v>
      </c>
      <c r="E109" s="123" t="s">
        <v>2651</v>
      </c>
      <c r="F109" s="123" t="s">
        <v>2710</v>
      </c>
      <c r="G109" s="119" t="s">
        <v>2653</v>
      </c>
      <c r="H109" s="123">
        <v>1145</v>
      </c>
    </row>
    <row r="110" spans="2:8" ht="30" customHeight="1">
      <c r="B110" s="119" t="s">
        <v>2714</v>
      </c>
      <c r="C110" s="123" t="s">
        <v>1891</v>
      </c>
      <c r="D110" s="123">
        <v>13</v>
      </c>
      <c r="E110" s="123" t="s">
        <v>2651</v>
      </c>
      <c r="F110" s="123" t="s">
        <v>2710</v>
      </c>
      <c r="G110" s="119" t="s">
        <v>2653</v>
      </c>
      <c r="H110" s="123">
        <v>1145</v>
      </c>
    </row>
    <row r="111" spans="2:8" ht="30" customHeight="1">
      <c r="B111" s="119" t="s">
        <v>2715</v>
      </c>
      <c r="C111" s="124" t="s">
        <v>2655</v>
      </c>
      <c r="D111" s="123">
        <v>1</v>
      </c>
      <c r="E111" s="123" t="s">
        <v>2651</v>
      </c>
      <c r="F111" s="123" t="s">
        <v>2716</v>
      </c>
      <c r="G111" s="119" t="s">
        <v>2653</v>
      </c>
      <c r="H111" s="123">
        <v>1422</v>
      </c>
    </row>
    <row r="112" spans="2:8" ht="30" customHeight="1">
      <c r="B112" s="119" t="s">
        <v>2717</v>
      </c>
      <c r="C112" s="124" t="s">
        <v>2655</v>
      </c>
      <c r="D112" s="123">
        <v>1</v>
      </c>
      <c r="E112" s="123" t="s">
        <v>2651</v>
      </c>
      <c r="F112" s="119" t="s">
        <v>2716</v>
      </c>
      <c r="G112" s="119" t="s">
        <v>2653</v>
      </c>
      <c r="H112" s="123">
        <v>1422</v>
      </c>
    </row>
    <row r="113" spans="2:8" ht="30" customHeight="1">
      <c r="B113" s="119" t="s">
        <v>2715</v>
      </c>
      <c r="C113" s="124" t="s">
        <v>2655</v>
      </c>
      <c r="D113" s="123">
        <v>1</v>
      </c>
      <c r="E113" s="123" t="s">
        <v>2651</v>
      </c>
      <c r="F113" s="123" t="s">
        <v>2716</v>
      </c>
      <c r="G113" s="119" t="s">
        <v>2653</v>
      </c>
      <c r="H113" s="123">
        <v>1422</v>
      </c>
    </row>
    <row r="114" spans="2:8" ht="30" customHeight="1">
      <c r="B114" s="119" t="s">
        <v>2718</v>
      </c>
      <c r="C114" s="124" t="s">
        <v>2655</v>
      </c>
      <c r="D114" s="123">
        <v>1</v>
      </c>
      <c r="E114" s="123" t="s">
        <v>2651</v>
      </c>
      <c r="F114" s="123" t="s">
        <v>2716</v>
      </c>
      <c r="G114" s="119" t="s">
        <v>2653</v>
      </c>
      <c r="H114" s="123">
        <v>1422</v>
      </c>
    </row>
    <row r="115" spans="2:8" ht="30" customHeight="1">
      <c r="B115" s="119" t="s">
        <v>2719</v>
      </c>
      <c r="C115" s="124" t="s">
        <v>2655</v>
      </c>
      <c r="D115" s="123">
        <v>1</v>
      </c>
      <c r="E115" s="123" t="s">
        <v>2651</v>
      </c>
      <c r="F115" s="123" t="s">
        <v>2716</v>
      </c>
      <c r="G115" s="119" t="s">
        <v>2653</v>
      </c>
      <c r="H115" s="123">
        <v>1422</v>
      </c>
    </row>
    <row r="116" spans="2:8" ht="30" customHeight="1">
      <c r="B116" s="119" t="s">
        <v>2719</v>
      </c>
      <c r="C116" s="124" t="s">
        <v>2655</v>
      </c>
      <c r="D116" s="123">
        <v>1</v>
      </c>
      <c r="E116" s="123" t="s">
        <v>2651</v>
      </c>
      <c r="F116" s="123" t="s">
        <v>2716</v>
      </c>
      <c r="G116" s="119" t="s">
        <v>2653</v>
      </c>
      <c r="H116" s="123">
        <v>1422</v>
      </c>
    </row>
    <row r="117" spans="2:8" ht="30" customHeight="1">
      <c r="B117" s="119" t="s">
        <v>2720</v>
      </c>
      <c r="C117" s="124" t="s">
        <v>2655</v>
      </c>
      <c r="D117" s="123">
        <v>1</v>
      </c>
      <c r="E117" s="123" t="s">
        <v>2651</v>
      </c>
      <c r="F117" s="123" t="s">
        <v>2716</v>
      </c>
      <c r="G117" s="119" t="s">
        <v>2653</v>
      </c>
      <c r="H117" s="123">
        <v>1422</v>
      </c>
    </row>
    <row r="118" spans="2:8" ht="30" customHeight="1">
      <c r="B118" s="119" t="s">
        <v>2721</v>
      </c>
      <c r="C118" s="124" t="s">
        <v>2655</v>
      </c>
      <c r="D118" s="123">
        <v>1</v>
      </c>
      <c r="E118" s="123" t="s">
        <v>2651</v>
      </c>
      <c r="F118" s="123" t="s">
        <v>2716</v>
      </c>
      <c r="G118" s="119" t="s">
        <v>2653</v>
      </c>
      <c r="H118" s="123">
        <v>1422</v>
      </c>
    </row>
    <row r="119" spans="2:8" ht="30" customHeight="1">
      <c r="B119" s="119" t="s">
        <v>2722</v>
      </c>
      <c r="C119" s="124" t="s">
        <v>2655</v>
      </c>
      <c r="D119" s="123">
        <v>1</v>
      </c>
      <c r="E119" s="123" t="s">
        <v>2651</v>
      </c>
      <c r="F119" s="123" t="s">
        <v>2716</v>
      </c>
      <c r="G119" s="119" t="s">
        <v>2653</v>
      </c>
      <c r="H119" s="123">
        <v>1422</v>
      </c>
    </row>
    <row r="120" spans="2:8" ht="30" customHeight="1">
      <c r="B120" s="119" t="s">
        <v>2723</v>
      </c>
      <c r="C120" s="124" t="s">
        <v>2655</v>
      </c>
      <c r="D120" s="123">
        <v>1</v>
      </c>
      <c r="E120" s="123" t="s">
        <v>2651</v>
      </c>
      <c r="F120" s="123" t="s">
        <v>2716</v>
      </c>
      <c r="G120" s="119" t="s">
        <v>2653</v>
      </c>
      <c r="H120" s="123">
        <v>1422</v>
      </c>
    </row>
    <row r="121" spans="2:8" ht="30" customHeight="1">
      <c r="B121" s="119" t="s">
        <v>2724</v>
      </c>
      <c r="C121" s="124" t="s">
        <v>2655</v>
      </c>
      <c r="D121" s="123">
        <v>1</v>
      </c>
      <c r="E121" s="123" t="s">
        <v>2651</v>
      </c>
      <c r="F121" s="123" t="s">
        <v>2716</v>
      </c>
      <c r="G121" s="119" t="s">
        <v>2653</v>
      </c>
      <c r="H121" s="123">
        <v>1422</v>
      </c>
    </row>
    <row r="122" spans="2:8" ht="30" customHeight="1">
      <c r="B122" s="119" t="s">
        <v>2724</v>
      </c>
      <c r="C122" s="124" t="s">
        <v>2655</v>
      </c>
      <c r="D122" s="123">
        <v>1</v>
      </c>
      <c r="E122" s="123" t="s">
        <v>2651</v>
      </c>
      <c r="F122" s="123" t="s">
        <v>2716</v>
      </c>
      <c r="G122" s="119" t="s">
        <v>2653</v>
      </c>
      <c r="H122" s="123">
        <v>1422</v>
      </c>
    </row>
    <row r="123" spans="2:8" ht="30" customHeight="1">
      <c r="B123" s="119" t="s">
        <v>2723</v>
      </c>
      <c r="C123" s="124" t="s">
        <v>2655</v>
      </c>
      <c r="D123" s="123">
        <v>1</v>
      </c>
      <c r="E123" s="123" t="s">
        <v>2651</v>
      </c>
      <c r="F123" s="123" t="s">
        <v>2716</v>
      </c>
      <c r="G123" s="119" t="s">
        <v>2653</v>
      </c>
      <c r="H123" s="123">
        <v>1422</v>
      </c>
    </row>
    <row r="124" spans="2:8" ht="30" customHeight="1">
      <c r="B124" s="119" t="s">
        <v>2723</v>
      </c>
      <c r="C124" s="124" t="s">
        <v>2655</v>
      </c>
      <c r="D124" s="123">
        <v>1</v>
      </c>
      <c r="E124" s="123" t="s">
        <v>2651</v>
      </c>
      <c r="F124" s="123" t="s">
        <v>2716</v>
      </c>
      <c r="G124" s="119" t="s">
        <v>2653</v>
      </c>
      <c r="H124" s="123">
        <v>1422</v>
      </c>
    </row>
    <row r="125" spans="2:8" ht="30" customHeight="1">
      <c r="B125" s="119" t="s">
        <v>2725</v>
      </c>
      <c r="C125" s="124" t="s">
        <v>2655</v>
      </c>
      <c r="D125" s="123">
        <v>1</v>
      </c>
      <c r="E125" s="123" t="s">
        <v>2651</v>
      </c>
      <c r="F125" s="123" t="s">
        <v>2716</v>
      </c>
      <c r="G125" s="119" t="s">
        <v>2653</v>
      </c>
      <c r="H125" s="123">
        <v>1422</v>
      </c>
    </row>
    <row r="126" spans="2:8" ht="30" customHeight="1">
      <c r="B126" s="119" t="s">
        <v>2726</v>
      </c>
      <c r="C126" s="124" t="s">
        <v>2655</v>
      </c>
      <c r="D126" s="123">
        <v>1</v>
      </c>
      <c r="E126" s="123" t="s">
        <v>2651</v>
      </c>
      <c r="F126" s="123" t="s">
        <v>2716</v>
      </c>
      <c r="G126" s="119" t="s">
        <v>2653</v>
      </c>
      <c r="H126" s="123">
        <v>1422</v>
      </c>
    </row>
    <row r="127" spans="2:8" ht="30" customHeight="1">
      <c r="B127" s="119" t="s">
        <v>2727</v>
      </c>
      <c r="C127" s="124" t="s">
        <v>2655</v>
      </c>
      <c r="D127" s="123">
        <v>1</v>
      </c>
      <c r="E127" s="123" t="s">
        <v>2651</v>
      </c>
      <c r="F127" s="123" t="s">
        <v>2716</v>
      </c>
      <c r="G127" s="119" t="s">
        <v>2653</v>
      </c>
      <c r="H127" s="123">
        <v>1422</v>
      </c>
    </row>
    <row r="128" spans="2:8" ht="30" customHeight="1">
      <c r="B128" s="119" t="s">
        <v>2728</v>
      </c>
      <c r="C128" s="124" t="s">
        <v>2655</v>
      </c>
      <c r="D128" s="123">
        <v>1</v>
      </c>
      <c r="E128" s="123" t="s">
        <v>2651</v>
      </c>
      <c r="F128" s="123" t="s">
        <v>2716</v>
      </c>
      <c r="G128" s="119" t="s">
        <v>2653</v>
      </c>
      <c r="H128" s="123">
        <v>1422</v>
      </c>
    </row>
    <row r="129" spans="2:8" ht="30" customHeight="1">
      <c r="B129" s="119" t="s">
        <v>2729</v>
      </c>
      <c r="C129" s="124" t="s">
        <v>2655</v>
      </c>
      <c r="D129" s="123">
        <v>1</v>
      </c>
      <c r="E129" s="123" t="s">
        <v>2651</v>
      </c>
      <c r="F129" s="123" t="s">
        <v>2716</v>
      </c>
      <c r="G129" s="119" t="s">
        <v>2653</v>
      </c>
      <c r="H129" s="123">
        <v>1422</v>
      </c>
    </row>
    <row r="130" spans="2:8" ht="30" customHeight="1">
      <c r="B130" s="119" t="s">
        <v>2730</v>
      </c>
      <c r="C130" s="124" t="s">
        <v>2655</v>
      </c>
      <c r="D130" s="123">
        <v>1</v>
      </c>
      <c r="E130" s="123" t="s">
        <v>2651</v>
      </c>
      <c r="F130" s="123" t="s">
        <v>2716</v>
      </c>
      <c r="G130" s="119" t="s">
        <v>2653</v>
      </c>
      <c r="H130" s="123">
        <v>1422</v>
      </c>
    </row>
    <row r="131" spans="2:8" ht="30" customHeight="1">
      <c r="B131" s="119" t="s">
        <v>2731</v>
      </c>
      <c r="C131" s="124" t="s">
        <v>2655</v>
      </c>
      <c r="D131" s="123">
        <v>1</v>
      </c>
      <c r="E131" s="123" t="s">
        <v>2651</v>
      </c>
      <c r="F131" s="123" t="s">
        <v>2716</v>
      </c>
      <c r="G131" s="119" t="s">
        <v>2653</v>
      </c>
      <c r="H131" s="123">
        <v>1422</v>
      </c>
    </row>
    <row r="132" spans="2:8" ht="30" customHeight="1">
      <c r="B132" s="119" t="s">
        <v>2732</v>
      </c>
      <c r="C132" s="124" t="s">
        <v>2655</v>
      </c>
      <c r="D132" s="123">
        <v>1</v>
      </c>
      <c r="E132" s="123" t="s">
        <v>2651</v>
      </c>
      <c r="F132" s="123" t="s">
        <v>2716</v>
      </c>
      <c r="G132" s="119" t="s">
        <v>2653</v>
      </c>
      <c r="H132" s="123">
        <v>1422</v>
      </c>
    </row>
    <row r="133" spans="2:8" ht="30" customHeight="1">
      <c r="B133" s="119" t="s">
        <v>2733</v>
      </c>
      <c r="C133" s="124" t="s">
        <v>2655</v>
      </c>
      <c r="D133" s="123">
        <v>1</v>
      </c>
      <c r="E133" s="123" t="s">
        <v>2651</v>
      </c>
      <c r="F133" s="123" t="s">
        <v>2716</v>
      </c>
      <c r="G133" s="119" t="s">
        <v>2653</v>
      </c>
      <c r="H133" s="123">
        <v>1422</v>
      </c>
    </row>
    <row r="134" spans="2:8" ht="30" customHeight="1">
      <c r="B134" s="119" t="s">
        <v>2734</v>
      </c>
      <c r="C134" s="124" t="s">
        <v>2655</v>
      </c>
      <c r="D134" s="123">
        <v>1</v>
      </c>
      <c r="E134" s="123" t="s">
        <v>2651</v>
      </c>
      <c r="F134" s="123" t="s">
        <v>2716</v>
      </c>
      <c r="G134" s="119" t="s">
        <v>2653</v>
      </c>
      <c r="H134" s="123">
        <v>1422</v>
      </c>
    </row>
    <row r="135" spans="2:8" ht="30" customHeight="1">
      <c r="B135" s="119" t="s">
        <v>2735</v>
      </c>
      <c r="C135" s="124" t="s">
        <v>2655</v>
      </c>
      <c r="D135" s="123">
        <v>1</v>
      </c>
      <c r="E135" s="123" t="s">
        <v>2651</v>
      </c>
      <c r="F135" s="123" t="s">
        <v>2716</v>
      </c>
      <c r="G135" s="119" t="s">
        <v>2653</v>
      </c>
      <c r="H135" s="123">
        <v>1422</v>
      </c>
    </row>
    <row r="136" spans="2:8" ht="30" customHeight="1">
      <c r="B136" s="119" t="s">
        <v>2736</v>
      </c>
      <c r="C136" s="124" t="s">
        <v>2655</v>
      </c>
      <c r="D136" s="123">
        <v>1</v>
      </c>
      <c r="E136" s="123" t="s">
        <v>2651</v>
      </c>
      <c r="F136" s="123" t="s">
        <v>2716</v>
      </c>
      <c r="G136" s="119" t="s">
        <v>2653</v>
      </c>
      <c r="H136" s="123">
        <v>1422</v>
      </c>
    </row>
    <row r="137" spans="2:8" ht="30" customHeight="1">
      <c r="B137" s="119" t="s">
        <v>2737</v>
      </c>
      <c r="C137" s="124" t="s">
        <v>2655</v>
      </c>
      <c r="D137" s="123">
        <v>1</v>
      </c>
      <c r="E137" s="123" t="s">
        <v>2651</v>
      </c>
      <c r="F137" s="123" t="s">
        <v>2716</v>
      </c>
      <c r="G137" s="119" t="s">
        <v>2653</v>
      </c>
      <c r="H137" s="123">
        <v>1422</v>
      </c>
    </row>
    <row r="138" spans="2:8" ht="30" customHeight="1">
      <c r="B138" s="119" t="s">
        <v>2738</v>
      </c>
      <c r="C138" s="123" t="s">
        <v>1891</v>
      </c>
      <c r="D138" s="123">
        <v>1.5</v>
      </c>
      <c r="E138" s="123" t="s">
        <v>2651</v>
      </c>
      <c r="F138" s="123" t="s">
        <v>2716</v>
      </c>
      <c r="G138" s="119" t="s">
        <v>2653</v>
      </c>
      <c r="H138" s="123">
        <v>1422</v>
      </c>
    </row>
    <row r="139" spans="2:8" ht="30" customHeight="1">
      <c r="B139" s="119" t="s">
        <v>2739</v>
      </c>
      <c r="C139" s="123" t="s">
        <v>1891</v>
      </c>
      <c r="D139" s="123">
        <v>2</v>
      </c>
      <c r="E139" s="123" t="s">
        <v>2651</v>
      </c>
      <c r="F139" s="123" t="s">
        <v>2716</v>
      </c>
      <c r="G139" s="119" t="s">
        <v>2653</v>
      </c>
      <c r="H139" s="123">
        <v>1422</v>
      </c>
    </row>
    <row r="140" spans="2:8" ht="30" customHeight="1">
      <c r="B140" s="119" t="s">
        <v>2739</v>
      </c>
      <c r="C140" s="123" t="s">
        <v>1891</v>
      </c>
      <c r="D140" s="123">
        <v>2</v>
      </c>
      <c r="E140" s="123" t="s">
        <v>2651</v>
      </c>
      <c r="F140" s="123" t="s">
        <v>2716</v>
      </c>
      <c r="G140" s="119" t="s">
        <v>2653</v>
      </c>
      <c r="H140" s="123">
        <v>1422</v>
      </c>
    </row>
    <row r="141" spans="2:8" ht="30" customHeight="1">
      <c r="B141" s="119" t="s">
        <v>2738</v>
      </c>
      <c r="C141" s="123" t="s">
        <v>1891</v>
      </c>
      <c r="D141" s="123">
        <v>2</v>
      </c>
      <c r="E141" s="123" t="s">
        <v>2651</v>
      </c>
      <c r="F141" s="123" t="s">
        <v>2716</v>
      </c>
      <c r="G141" s="119" t="s">
        <v>2653</v>
      </c>
      <c r="H141" s="123">
        <v>1422</v>
      </c>
    </row>
    <row r="142" spans="2:8" ht="30" customHeight="1">
      <c r="B142" s="119" t="s">
        <v>2738</v>
      </c>
      <c r="C142" s="123" t="s">
        <v>1891</v>
      </c>
      <c r="D142" s="123">
        <v>2</v>
      </c>
      <c r="E142" s="123" t="s">
        <v>2651</v>
      </c>
      <c r="F142" s="123" t="s">
        <v>2716</v>
      </c>
      <c r="G142" s="119" t="s">
        <v>2653</v>
      </c>
      <c r="H142" s="123">
        <v>1422</v>
      </c>
    </row>
    <row r="143" spans="2:8" ht="30" customHeight="1">
      <c r="B143" s="119" t="s">
        <v>2718</v>
      </c>
      <c r="C143" s="123" t="s">
        <v>1891</v>
      </c>
      <c r="D143" s="123">
        <v>2</v>
      </c>
      <c r="E143" s="123" t="s">
        <v>2651</v>
      </c>
      <c r="F143" s="123" t="s">
        <v>2716</v>
      </c>
      <c r="G143" s="119" t="s">
        <v>2653</v>
      </c>
      <c r="H143" s="123">
        <v>1422</v>
      </c>
    </row>
    <row r="144" spans="2:8" ht="30" customHeight="1">
      <c r="B144" s="119" t="s">
        <v>2738</v>
      </c>
      <c r="C144" s="123" t="s">
        <v>1891</v>
      </c>
      <c r="D144" s="123">
        <v>2</v>
      </c>
      <c r="E144" s="123" t="s">
        <v>2651</v>
      </c>
      <c r="F144" s="123" t="s">
        <v>2716</v>
      </c>
      <c r="G144" s="119" t="s">
        <v>2653</v>
      </c>
      <c r="H144" s="123">
        <v>1422</v>
      </c>
    </row>
    <row r="145" spans="2:8" ht="30" customHeight="1">
      <c r="B145" s="119" t="s">
        <v>2740</v>
      </c>
      <c r="C145" s="123" t="s">
        <v>1891</v>
      </c>
      <c r="D145" s="123">
        <v>2</v>
      </c>
      <c r="E145" s="123" t="s">
        <v>2651</v>
      </c>
      <c r="F145" s="123" t="s">
        <v>2716</v>
      </c>
      <c r="G145" s="119" t="s">
        <v>2653</v>
      </c>
      <c r="H145" s="123">
        <v>1422</v>
      </c>
    </row>
    <row r="146" spans="2:8" ht="30" customHeight="1">
      <c r="B146" s="119" t="s">
        <v>2738</v>
      </c>
      <c r="C146" s="123" t="s">
        <v>1891</v>
      </c>
      <c r="D146" s="123">
        <v>2</v>
      </c>
      <c r="E146" s="123" t="s">
        <v>2651</v>
      </c>
      <c r="F146" s="123" t="s">
        <v>2716</v>
      </c>
      <c r="G146" s="119" t="s">
        <v>2653</v>
      </c>
      <c r="H146" s="123">
        <v>1422</v>
      </c>
    </row>
    <row r="147" spans="2:8" ht="30" customHeight="1">
      <c r="B147" s="119" t="s">
        <v>2741</v>
      </c>
      <c r="C147" s="123" t="s">
        <v>1891</v>
      </c>
      <c r="D147" s="123">
        <v>2</v>
      </c>
      <c r="E147" s="123" t="s">
        <v>2651</v>
      </c>
      <c r="F147" s="123" t="s">
        <v>2716</v>
      </c>
      <c r="G147" s="119" t="s">
        <v>2653</v>
      </c>
      <c r="H147" s="123">
        <v>1422</v>
      </c>
    </row>
    <row r="148" spans="2:8" ht="30" customHeight="1">
      <c r="B148" s="119" t="s">
        <v>2738</v>
      </c>
      <c r="C148" s="123" t="s">
        <v>1891</v>
      </c>
      <c r="D148" s="123">
        <v>2</v>
      </c>
      <c r="E148" s="123" t="s">
        <v>2651</v>
      </c>
      <c r="F148" s="123" t="s">
        <v>2716</v>
      </c>
      <c r="G148" s="119" t="s">
        <v>2653</v>
      </c>
      <c r="H148" s="123">
        <v>1422</v>
      </c>
    </row>
    <row r="149" spans="2:8" ht="30" customHeight="1">
      <c r="B149" s="119" t="s">
        <v>2730</v>
      </c>
      <c r="C149" s="123" t="s">
        <v>1891</v>
      </c>
      <c r="D149" s="123">
        <v>2</v>
      </c>
      <c r="E149" s="123" t="s">
        <v>2651</v>
      </c>
      <c r="F149" s="123" t="s">
        <v>2716</v>
      </c>
      <c r="G149" s="119" t="s">
        <v>2653</v>
      </c>
      <c r="H149" s="123">
        <v>1422</v>
      </c>
    </row>
    <row r="150" spans="2:8" ht="30" customHeight="1">
      <c r="B150" s="119" t="s">
        <v>2742</v>
      </c>
      <c r="C150" s="123" t="s">
        <v>1891</v>
      </c>
      <c r="D150" s="123">
        <v>2</v>
      </c>
      <c r="E150" s="123" t="s">
        <v>2651</v>
      </c>
      <c r="F150" s="123" t="s">
        <v>2716</v>
      </c>
      <c r="G150" s="119" t="s">
        <v>2653</v>
      </c>
      <c r="H150" s="123">
        <v>1422</v>
      </c>
    </row>
    <row r="151" spans="2:8" ht="30" customHeight="1">
      <c r="B151" s="119" t="s">
        <v>2738</v>
      </c>
      <c r="C151" s="123" t="s">
        <v>1891</v>
      </c>
      <c r="D151" s="123">
        <v>2</v>
      </c>
      <c r="E151" s="123" t="s">
        <v>2651</v>
      </c>
      <c r="F151" s="123" t="s">
        <v>2716</v>
      </c>
      <c r="G151" s="119" t="s">
        <v>2653</v>
      </c>
      <c r="H151" s="123">
        <v>1422</v>
      </c>
    </row>
    <row r="152" spans="2:8" ht="30" customHeight="1">
      <c r="B152" s="119" t="s">
        <v>2730</v>
      </c>
      <c r="C152" s="123" t="s">
        <v>1891</v>
      </c>
      <c r="D152" s="123">
        <v>2</v>
      </c>
      <c r="E152" s="123" t="s">
        <v>2651</v>
      </c>
      <c r="F152" s="123" t="s">
        <v>2716</v>
      </c>
      <c r="G152" s="119" t="s">
        <v>2653</v>
      </c>
      <c r="H152" s="123">
        <v>1422</v>
      </c>
    </row>
    <row r="153" spans="2:8" ht="30" customHeight="1">
      <c r="B153" s="119" t="s">
        <v>2738</v>
      </c>
      <c r="C153" s="123" t="s">
        <v>1891</v>
      </c>
      <c r="D153" s="123">
        <v>2</v>
      </c>
      <c r="E153" s="123" t="s">
        <v>2651</v>
      </c>
      <c r="F153" s="123" t="s">
        <v>2716</v>
      </c>
      <c r="G153" s="119" t="s">
        <v>2653</v>
      </c>
      <c r="H153" s="123">
        <v>1422</v>
      </c>
    </row>
    <row r="154" spans="2:8" ht="30" customHeight="1">
      <c r="B154" s="119" t="s">
        <v>2743</v>
      </c>
      <c r="C154" s="123" t="s">
        <v>1891</v>
      </c>
      <c r="D154" s="123">
        <v>2</v>
      </c>
      <c r="E154" s="123" t="s">
        <v>2651</v>
      </c>
      <c r="F154" s="123" t="s">
        <v>2716</v>
      </c>
      <c r="G154" s="119" t="s">
        <v>2653</v>
      </c>
      <c r="H154" s="123">
        <v>1422</v>
      </c>
    </row>
    <row r="155" spans="2:8" ht="30" customHeight="1">
      <c r="B155" s="119" t="s">
        <v>2741</v>
      </c>
      <c r="C155" s="123" t="s">
        <v>1891</v>
      </c>
      <c r="D155" s="123">
        <v>2</v>
      </c>
      <c r="E155" s="123" t="s">
        <v>2651</v>
      </c>
      <c r="F155" s="123" t="s">
        <v>2716</v>
      </c>
      <c r="G155" s="119" t="s">
        <v>2653</v>
      </c>
      <c r="H155" s="123">
        <v>1422</v>
      </c>
    </row>
    <row r="156" spans="2:8" ht="30" customHeight="1">
      <c r="B156" s="119" t="s">
        <v>2730</v>
      </c>
      <c r="C156" s="123" t="s">
        <v>1891</v>
      </c>
      <c r="D156" s="123">
        <v>2</v>
      </c>
      <c r="E156" s="123" t="s">
        <v>2651</v>
      </c>
      <c r="F156" s="123" t="s">
        <v>2716</v>
      </c>
      <c r="G156" s="119" t="s">
        <v>2653</v>
      </c>
      <c r="H156" s="123">
        <v>1422</v>
      </c>
    </row>
    <row r="157" spans="2:8" ht="30" customHeight="1">
      <c r="B157" s="119" t="s">
        <v>2738</v>
      </c>
      <c r="C157" s="123" t="s">
        <v>1891</v>
      </c>
      <c r="D157" s="123">
        <v>2.5</v>
      </c>
      <c r="E157" s="123" t="s">
        <v>2651</v>
      </c>
      <c r="F157" s="123" t="s">
        <v>2716</v>
      </c>
      <c r="G157" s="119" t="s">
        <v>2653</v>
      </c>
      <c r="H157" s="123">
        <v>1422</v>
      </c>
    </row>
    <row r="158" spans="2:8" ht="30" customHeight="1">
      <c r="B158" s="119" t="s">
        <v>2744</v>
      </c>
      <c r="C158" s="123" t="s">
        <v>1891</v>
      </c>
      <c r="D158" s="123">
        <v>3</v>
      </c>
      <c r="E158" s="123" t="s">
        <v>2651</v>
      </c>
      <c r="F158" s="123" t="s">
        <v>2716</v>
      </c>
      <c r="G158" s="119" t="s">
        <v>2653</v>
      </c>
      <c r="H158" s="123">
        <v>1422</v>
      </c>
    </row>
    <row r="159" spans="2:8" ht="30" customHeight="1">
      <c r="B159" s="119" t="s">
        <v>2741</v>
      </c>
      <c r="C159" s="123" t="s">
        <v>1891</v>
      </c>
      <c r="D159" s="123">
        <v>3</v>
      </c>
      <c r="E159" s="123" t="s">
        <v>2651</v>
      </c>
      <c r="F159" s="123" t="s">
        <v>2716</v>
      </c>
      <c r="G159" s="119" t="s">
        <v>2653</v>
      </c>
      <c r="H159" s="123">
        <v>1422</v>
      </c>
    </row>
    <row r="160" spans="2:8" ht="30" customHeight="1">
      <c r="B160" s="119" t="s">
        <v>2741</v>
      </c>
      <c r="C160" s="123" t="s">
        <v>1891</v>
      </c>
      <c r="D160" s="123">
        <v>3</v>
      </c>
      <c r="E160" s="123" t="s">
        <v>2651</v>
      </c>
      <c r="F160" s="123" t="s">
        <v>2716</v>
      </c>
      <c r="G160" s="119" t="s">
        <v>2653</v>
      </c>
      <c r="H160" s="123">
        <v>1422</v>
      </c>
    </row>
    <row r="161" spans="2:8" ht="30" customHeight="1">
      <c r="B161" s="119" t="s">
        <v>2745</v>
      </c>
      <c r="C161" s="123" t="s">
        <v>1891</v>
      </c>
      <c r="D161" s="123">
        <v>3</v>
      </c>
      <c r="E161" s="123" t="s">
        <v>2651</v>
      </c>
      <c r="F161" s="123" t="s">
        <v>2716</v>
      </c>
      <c r="G161" s="119" t="s">
        <v>2653</v>
      </c>
      <c r="H161" s="123">
        <v>1422</v>
      </c>
    </row>
    <row r="162" spans="2:8" ht="30" customHeight="1">
      <c r="B162" s="119" t="s">
        <v>2730</v>
      </c>
      <c r="C162" s="123" t="s">
        <v>1891</v>
      </c>
      <c r="D162" s="123">
        <v>3</v>
      </c>
      <c r="E162" s="123" t="s">
        <v>2651</v>
      </c>
      <c r="F162" s="123" t="s">
        <v>2716</v>
      </c>
      <c r="G162" s="119" t="s">
        <v>2653</v>
      </c>
      <c r="H162" s="123">
        <v>1422</v>
      </c>
    </row>
    <row r="163" spans="2:8" ht="30" customHeight="1">
      <c r="B163" s="119" t="s">
        <v>2730</v>
      </c>
      <c r="C163" s="123" t="s">
        <v>1891</v>
      </c>
      <c r="D163" s="123">
        <v>3</v>
      </c>
      <c r="E163" s="123" t="s">
        <v>2651</v>
      </c>
      <c r="F163" s="123" t="s">
        <v>2716</v>
      </c>
      <c r="G163" s="119" t="s">
        <v>2653</v>
      </c>
      <c r="H163" s="123">
        <v>1422</v>
      </c>
    </row>
    <row r="164" spans="2:8" ht="30" customHeight="1">
      <c r="B164" s="119" t="s">
        <v>2741</v>
      </c>
      <c r="C164" s="123" t="s">
        <v>1891</v>
      </c>
      <c r="D164" s="123">
        <v>3.5</v>
      </c>
      <c r="E164" s="123" t="s">
        <v>2651</v>
      </c>
      <c r="F164" s="123" t="s">
        <v>2716</v>
      </c>
      <c r="G164" s="119" t="s">
        <v>2653</v>
      </c>
      <c r="H164" s="123">
        <v>1422</v>
      </c>
    </row>
    <row r="165" spans="2:8" ht="30" customHeight="1">
      <c r="B165" s="119" t="s">
        <v>2744</v>
      </c>
      <c r="C165" s="123" t="s">
        <v>1891</v>
      </c>
      <c r="D165" s="123">
        <v>3.5</v>
      </c>
      <c r="E165" s="123" t="s">
        <v>2651</v>
      </c>
      <c r="F165" s="123" t="s">
        <v>2716</v>
      </c>
      <c r="G165" s="119" t="s">
        <v>2653</v>
      </c>
      <c r="H165" s="123">
        <v>1422</v>
      </c>
    </row>
    <row r="166" spans="2:8" ht="30" customHeight="1">
      <c r="B166" s="119" t="s">
        <v>2744</v>
      </c>
      <c r="C166" s="123" t="s">
        <v>1891</v>
      </c>
      <c r="D166" s="123">
        <v>3.5</v>
      </c>
      <c r="E166" s="123" t="s">
        <v>2651</v>
      </c>
      <c r="F166" s="123" t="s">
        <v>2716</v>
      </c>
      <c r="G166" s="119" t="s">
        <v>2653</v>
      </c>
      <c r="H166" s="123">
        <v>1422</v>
      </c>
    </row>
    <row r="167" spans="2:8" ht="30" customHeight="1">
      <c r="B167" s="119" t="s">
        <v>2746</v>
      </c>
      <c r="C167" s="123" t="s">
        <v>1891</v>
      </c>
      <c r="D167" s="123">
        <v>3.5</v>
      </c>
      <c r="E167" s="123" t="s">
        <v>2651</v>
      </c>
      <c r="F167" s="123" t="s">
        <v>2716</v>
      </c>
      <c r="G167" s="119" t="s">
        <v>2653</v>
      </c>
      <c r="H167" s="123">
        <v>1422</v>
      </c>
    </row>
    <row r="168" spans="2:8" ht="30" customHeight="1">
      <c r="B168" s="119" t="s">
        <v>2747</v>
      </c>
      <c r="C168" s="123" t="s">
        <v>1891</v>
      </c>
      <c r="D168" s="123">
        <v>4</v>
      </c>
      <c r="E168" s="123" t="s">
        <v>2651</v>
      </c>
      <c r="F168" s="123" t="s">
        <v>2716</v>
      </c>
      <c r="G168" s="119" t="s">
        <v>2653</v>
      </c>
      <c r="H168" s="123">
        <v>1422</v>
      </c>
    </row>
    <row r="169" spans="2:8" ht="30" customHeight="1">
      <c r="B169" s="119" t="s">
        <v>2740</v>
      </c>
      <c r="C169" s="123" t="s">
        <v>1891</v>
      </c>
      <c r="D169" s="123">
        <v>4</v>
      </c>
      <c r="E169" s="123" t="s">
        <v>2651</v>
      </c>
      <c r="F169" s="123" t="s">
        <v>2716</v>
      </c>
      <c r="G169" s="119" t="s">
        <v>2653</v>
      </c>
      <c r="H169" s="123">
        <v>1422</v>
      </c>
    </row>
    <row r="170" spans="2:8" ht="30" customHeight="1">
      <c r="B170" s="119" t="s">
        <v>2748</v>
      </c>
      <c r="C170" s="123" t="s">
        <v>1891</v>
      </c>
      <c r="D170" s="123">
        <v>4</v>
      </c>
      <c r="E170" s="123" t="s">
        <v>2651</v>
      </c>
      <c r="F170" s="123" t="s">
        <v>2716</v>
      </c>
      <c r="G170" s="119" t="s">
        <v>2653</v>
      </c>
      <c r="H170" s="123">
        <v>1422</v>
      </c>
    </row>
    <row r="171" spans="2:8" ht="30" customHeight="1">
      <c r="B171" s="119" t="s">
        <v>2741</v>
      </c>
      <c r="C171" s="123" t="s">
        <v>1891</v>
      </c>
      <c r="D171" s="123">
        <v>4</v>
      </c>
      <c r="E171" s="123" t="s">
        <v>2651</v>
      </c>
      <c r="F171" s="123" t="s">
        <v>2716</v>
      </c>
      <c r="G171" s="119" t="s">
        <v>2653</v>
      </c>
      <c r="H171" s="123">
        <v>1422</v>
      </c>
    </row>
    <row r="172" spans="2:8" ht="30" customHeight="1">
      <c r="B172" s="119" t="s">
        <v>2741</v>
      </c>
      <c r="C172" s="123" t="s">
        <v>1891</v>
      </c>
      <c r="D172" s="123">
        <v>4</v>
      </c>
      <c r="E172" s="123" t="s">
        <v>2651</v>
      </c>
      <c r="F172" s="123" t="s">
        <v>2716</v>
      </c>
      <c r="G172" s="119" t="s">
        <v>2653</v>
      </c>
      <c r="H172" s="123">
        <v>1422</v>
      </c>
    </row>
    <row r="173" spans="2:8" ht="30" customHeight="1">
      <c r="B173" s="119" t="s">
        <v>2741</v>
      </c>
      <c r="C173" s="123" t="s">
        <v>1891</v>
      </c>
      <c r="D173" s="123">
        <v>4</v>
      </c>
      <c r="E173" s="123" t="s">
        <v>2651</v>
      </c>
      <c r="F173" s="123" t="s">
        <v>2716</v>
      </c>
      <c r="G173" s="119" t="s">
        <v>2653</v>
      </c>
      <c r="H173" s="123">
        <v>1422</v>
      </c>
    </row>
    <row r="174" spans="2:8" ht="30" customHeight="1">
      <c r="B174" s="119" t="s">
        <v>2747</v>
      </c>
      <c r="C174" s="123" t="s">
        <v>1891</v>
      </c>
      <c r="D174" s="123">
        <v>5</v>
      </c>
      <c r="E174" s="123" t="s">
        <v>2651</v>
      </c>
      <c r="F174" s="123" t="s">
        <v>2716</v>
      </c>
      <c r="G174" s="119" t="s">
        <v>2653</v>
      </c>
      <c r="H174" s="123">
        <v>1422</v>
      </c>
    </row>
    <row r="175" spans="2:8" ht="30" customHeight="1">
      <c r="B175" s="119" t="s">
        <v>2719</v>
      </c>
      <c r="C175" s="123" t="s">
        <v>1891</v>
      </c>
      <c r="D175" s="123">
        <v>5.0999999999999996</v>
      </c>
      <c r="E175" s="123" t="s">
        <v>2651</v>
      </c>
      <c r="F175" s="123" t="s">
        <v>2716</v>
      </c>
      <c r="G175" s="119" t="s">
        <v>2653</v>
      </c>
      <c r="H175" s="123">
        <v>1422</v>
      </c>
    </row>
    <row r="176" spans="2:8" ht="30" customHeight="1">
      <c r="B176" s="119" t="s">
        <v>2749</v>
      </c>
      <c r="C176" s="123" t="s">
        <v>1891</v>
      </c>
      <c r="D176" s="123">
        <v>6</v>
      </c>
      <c r="E176" s="123" t="s">
        <v>2651</v>
      </c>
      <c r="F176" s="123" t="s">
        <v>2716</v>
      </c>
      <c r="G176" s="119" t="s">
        <v>2653</v>
      </c>
      <c r="H176" s="123">
        <v>1422</v>
      </c>
    </row>
    <row r="177" spans="2:8" ht="30" customHeight="1">
      <c r="B177" s="119" t="s">
        <v>2741</v>
      </c>
      <c r="C177" s="123" t="s">
        <v>1891</v>
      </c>
      <c r="D177" s="123">
        <v>6</v>
      </c>
      <c r="E177" s="123" t="s">
        <v>2651</v>
      </c>
      <c r="F177" s="123" t="s">
        <v>2716</v>
      </c>
      <c r="G177" s="119" t="s">
        <v>2653</v>
      </c>
      <c r="H177" s="123">
        <v>1422</v>
      </c>
    </row>
    <row r="178" spans="2:8" ht="30" customHeight="1">
      <c r="B178" s="119" t="s">
        <v>2741</v>
      </c>
      <c r="C178" s="123" t="s">
        <v>1891</v>
      </c>
      <c r="D178" s="123">
        <v>6</v>
      </c>
      <c r="E178" s="123" t="s">
        <v>2651</v>
      </c>
      <c r="F178" s="123" t="s">
        <v>2716</v>
      </c>
      <c r="G178" s="119" t="s">
        <v>2653</v>
      </c>
      <c r="H178" s="123">
        <v>1422</v>
      </c>
    </row>
    <row r="179" spans="2:8" ht="30" customHeight="1">
      <c r="B179" s="119" t="s">
        <v>2724</v>
      </c>
      <c r="C179" s="123" t="s">
        <v>1891</v>
      </c>
      <c r="D179" s="123">
        <v>6.5</v>
      </c>
      <c r="E179" s="123" t="s">
        <v>2651</v>
      </c>
      <c r="F179" s="123" t="s">
        <v>2716</v>
      </c>
      <c r="G179" s="119" t="s">
        <v>2653</v>
      </c>
      <c r="H179" s="123">
        <v>1422</v>
      </c>
    </row>
    <row r="180" spans="2:8" ht="30" customHeight="1">
      <c r="B180" s="119" t="s">
        <v>2724</v>
      </c>
      <c r="C180" s="123" t="s">
        <v>1891</v>
      </c>
      <c r="D180" s="123">
        <v>6.7</v>
      </c>
      <c r="E180" s="123" t="s">
        <v>2651</v>
      </c>
      <c r="F180" s="123" t="s">
        <v>2716</v>
      </c>
      <c r="G180" s="119" t="s">
        <v>2653</v>
      </c>
      <c r="H180" s="123">
        <v>1422</v>
      </c>
    </row>
    <row r="181" spans="2:8" ht="30" customHeight="1">
      <c r="B181" s="119" t="s">
        <v>2741</v>
      </c>
      <c r="C181" s="123" t="s">
        <v>1891</v>
      </c>
      <c r="D181" s="123">
        <v>7</v>
      </c>
      <c r="E181" s="123" t="s">
        <v>2651</v>
      </c>
      <c r="F181" s="123" t="s">
        <v>2716</v>
      </c>
      <c r="G181" s="119" t="s">
        <v>2653</v>
      </c>
      <c r="H181" s="123">
        <v>1422</v>
      </c>
    </row>
    <row r="182" spans="2:8" ht="30" customHeight="1">
      <c r="B182" s="119" t="s">
        <v>2732</v>
      </c>
      <c r="C182" s="123" t="s">
        <v>1891</v>
      </c>
      <c r="D182" s="123">
        <v>7.3</v>
      </c>
      <c r="E182" s="123" t="s">
        <v>2651</v>
      </c>
      <c r="F182" s="123" t="s">
        <v>2716</v>
      </c>
      <c r="G182" s="119" t="s">
        <v>2653</v>
      </c>
      <c r="H182" s="123">
        <v>1422</v>
      </c>
    </row>
    <row r="183" spans="2:8" ht="30" customHeight="1">
      <c r="B183" s="119" t="s">
        <v>2724</v>
      </c>
      <c r="C183" s="123" t="s">
        <v>1891</v>
      </c>
      <c r="D183" s="123">
        <v>7.5</v>
      </c>
      <c r="E183" s="123" t="s">
        <v>2651</v>
      </c>
      <c r="F183" s="123" t="s">
        <v>2716</v>
      </c>
      <c r="G183" s="119" t="s">
        <v>2653</v>
      </c>
      <c r="H183" s="123">
        <v>1422</v>
      </c>
    </row>
    <row r="184" spans="2:8" ht="30" customHeight="1">
      <c r="B184" s="119" t="s">
        <v>2750</v>
      </c>
      <c r="C184" s="123" t="s">
        <v>1891</v>
      </c>
      <c r="D184" s="123">
        <v>7.5</v>
      </c>
      <c r="E184" s="123" t="s">
        <v>2651</v>
      </c>
      <c r="F184" s="123" t="s">
        <v>2716</v>
      </c>
      <c r="G184" s="119" t="s">
        <v>2653</v>
      </c>
      <c r="H184" s="123">
        <v>1422</v>
      </c>
    </row>
    <row r="185" spans="2:8" ht="30" customHeight="1">
      <c r="B185" s="119" t="s">
        <v>2741</v>
      </c>
      <c r="C185" s="123" t="s">
        <v>1891</v>
      </c>
      <c r="D185" s="123">
        <v>8</v>
      </c>
      <c r="E185" s="123" t="s">
        <v>2651</v>
      </c>
      <c r="F185" s="123" t="s">
        <v>2716</v>
      </c>
      <c r="G185" s="119" t="s">
        <v>2653</v>
      </c>
      <c r="H185" s="123">
        <v>1422</v>
      </c>
    </row>
    <row r="186" spans="2:8" ht="30" customHeight="1">
      <c r="B186" s="119" t="s">
        <v>2741</v>
      </c>
      <c r="C186" s="123" t="s">
        <v>1891</v>
      </c>
      <c r="D186" s="123">
        <v>9</v>
      </c>
      <c r="E186" s="123" t="s">
        <v>2651</v>
      </c>
      <c r="F186" s="123" t="s">
        <v>2716</v>
      </c>
      <c r="G186" s="119" t="s">
        <v>2653</v>
      </c>
      <c r="H186" s="123">
        <v>1422</v>
      </c>
    </row>
    <row r="187" spans="2:8" ht="30" customHeight="1">
      <c r="B187" s="119" t="s">
        <v>2741</v>
      </c>
      <c r="C187" s="123" t="s">
        <v>1891</v>
      </c>
      <c r="D187" s="123">
        <v>9.5</v>
      </c>
      <c r="E187" s="123" t="s">
        <v>2651</v>
      </c>
      <c r="F187" s="123" t="s">
        <v>2716</v>
      </c>
      <c r="G187" s="119" t="s">
        <v>2653</v>
      </c>
      <c r="H187" s="123">
        <v>1422</v>
      </c>
    </row>
    <row r="188" spans="2:8" ht="30" customHeight="1">
      <c r="B188" s="119" t="s">
        <v>2751</v>
      </c>
      <c r="C188" s="123" t="s">
        <v>1891</v>
      </c>
      <c r="D188" s="123">
        <v>10</v>
      </c>
      <c r="E188" s="123" t="s">
        <v>2651</v>
      </c>
      <c r="F188" s="123" t="s">
        <v>2716</v>
      </c>
      <c r="G188" s="119" t="s">
        <v>2653</v>
      </c>
      <c r="H188" s="123">
        <v>1422</v>
      </c>
    </row>
    <row r="189" spans="2:8" ht="30" customHeight="1">
      <c r="B189" s="119" t="s">
        <v>2724</v>
      </c>
      <c r="C189" s="123" t="s">
        <v>1891</v>
      </c>
      <c r="D189" s="123">
        <v>11</v>
      </c>
      <c r="E189" s="123" t="s">
        <v>2651</v>
      </c>
      <c r="F189" s="123" t="s">
        <v>2716</v>
      </c>
      <c r="G189" s="119" t="s">
        <v>2653</v>
      </c>
      <c r="H189" s="123">
        <v>1422</v>
      </c>
    </row>
    <row r="190" spans="2:8" ht="30" customHeight="1">
      <c r="B190" s="119" t="s">
        <v>2724</v>
      </c>
      <c r="C190" s="123" t="s">
        <v>1891</v>
      </c>
      <c r="D190" s="123">
        <v>11</v>
      </c>
      <c r="E190" s="123" t="s">
        <v>2651</v>
      </c>
      <c r="F190" s="123" t="s">
        <v>2716</v>
      </c>
      <c r="G190" s="119" t="s">
        <v>2653</v>
      </c>
      <c r="H190" s="123">
        <v>1422</v>
      </c>
    </row>
    <row r="191" spans="2:8" ht="30" customHeight="1">
      <c r="B191" s="119" t="s">
        <v>2741</v>
      </c>
      <c r="C191" s="123" t="s">
        <v>1891</v>
      </c>
      <c r="D191" s="123">
        <v>12</v>
      </c>
      <c r="E191" s="123" t="s">
        <v>2651</v>
      </c>
      <c r="F191" s="123" t="s">
        <v>2716</v>
      </c>
      <c r="G191" s="119" t="s">
        <v>2653</v>
      </c>
      <c r="H191" s="123">
        <v>1422</v>
      </c>
    </row>
    <row r="192" spans="2:8" ht="30" customHeight="1">
      <c r="B192" s="119" t="s">
        <v>2741</v>
      </c>
      <c r="C192" s="123" t="s">
        <v>1891</v>
      </c>
      <c r="D192" s="123">
        <v>13.5</v>
      </c>
      <c r="E192" s="123" t="s">
        <v>2651</v>
      </c>
      <c r="F192" s="123" t="s">
        <v>2716</v>
      </c>
      <c r="G192" s="119" t="s">
        <v>2653</v>
      </c>
      <c r="H192" s="123">
        <v>1422</v>
      </c>
    </row>
    <row r="193" spans="2:8" ht="30" customHeight="1">
      <c r="B193" s="119" t="s">
        <v>2741</v>
      </c>
      <c r="C193" s="123" t="s">
        <v>1891</v>
      </c>
      <c r="D193" s="123">
        <v>13.5</v>
      </c>
      <c r="E193" s="123" t="s">
        <v>2651</v>
      </c>
      <c r="F193" s="123" t="s">
        <v>2716</v>
      </c>
      <c r="G193" s="119" t="s">
        <v>2653</v>
      </c>
      <c r="H193" s="123">
        <v>1422</v>
      </c>
    </row>
    <row r="194" spans="2:8" ht="30" customHeight="1">
      <c r="B194" s="119" t="s">
        <v>2738</v>
      </c>
      <c r="C194" s="123" t="s">
        <v>1891</v>
      </c>
      <c r="D194" s="123">
        <v>14</v>
      </c>
      <c r="E194" s="123" t="s">
        <v>2651</v>
      </c>
      <c r="F194" s="123" t="s">
        <v>2716</v>
      </c>
      <c r="G194" s="119" t="s">
        <v>2653</v>
      </c>
      <c r="H194" s="123">
        <v>1422</v>
      </c>
    </row>
    <row r="195" spans="2:8" ht="30" customHeight="1">
      <c r="B195" s="119" t="s">
        <v>2752</v>
      </c>
      <c r="C195" s="123" t="s">
        <v>1891</v>
      </c>
      <c r="D195" s="123">
        <v>15</v>
      </c>
      <c r="E195" s="123" t="s">
        <v>2651</v>
      </c>
      <c r="F195" s="123" t="s">
        <v>2716</v>
      </c>
      <c r="G195" s="119" t="s">
        <v>2653</v>
      </c>
      <c r="H195" s="123">
        <v>1422</v>
      </c>
    </row>
    <row r="196" spans="2:8" ht="30" customHeight="1">
      <c r="B196" s="119" t="s">
        <v>2741</v>
      </c>
      <c r="C196" s="123" t="s">
        <v>1891</v>
      </c>
      <c r="D196" s="123">
        <v>15</v>
      </c>
      <c r="E196" s="123" t="s">
        <v>2651</v>
      </c>
      <c r="F196" s="123" t="s">
        <v>2716</v>
      </c>
      <c r="G196" s="119" t="s">
        <v>2653</v>
      </c>
      <c r="H196" s="123">
        <v>1422</v>
      </c>
    </row>
    <row r="197" spans="2:8" ht="30" customHeight="1">
      <c r="B197" s="119" t="s">
        <v>2739</v>
      </c>
      <c r="C197" s="123" t="s">
        <v>1891</v>
      </c>
      <c r="D197" s="123">
        <v>30</v>
      </c>
      <c r="E197" s="123" t="s">
        <v>2651</v>
      </c>
      <c r="F197" s="123" t="s">
        <v>2716</v>
      </c>
      <c r="G197" s="119" t="s">
        <v>2653</v>
      </c>
      <c r="H197" s="123">
        <v>1422</v>
      </c>
    </row>
    <row r="198" spans="2:8" ht="30" customHeight="1">
      <c r="B198" s="119" t="s">
        <v>2721</v>
      </c>
      <c r="C198" s="123" t="s">
        <v>1891</v>
      </c>
      <c r="D198" s="123">
        <v>87</v>
      </c>
      <c r="E198" s="123" t="s">
        <v>2651</v>
      </c>
      <c r="F198" s="123" t="s">
        <v>2716</v>
      </c>
      <c r="G198" s="119" t="s">
        <v>2653</v>
      </c>
      <c r="H198" s="123">
        <v>1422</v>
      </c>
    </row>
    <row r="199" spans="2:8" ht="30" customHeight="1">
      <c r="B199" s="119" t="s">
        <v>2753</v>
      </c>
      <c r="C199" s="123" t="s">
        <v>1891</v>
      </c>
      <c r="D199" s="123">
        <v>440</v>
      </c>
      <c r="E199" s="123" t="s">
        <v>2651</v>
      </c>
      <c r="F199" s="123" t="s">
        <v>2716</v>
      </c>
      <c r="G199" s="119" t="s">
        <v>2653</v>
      </c>
      <c r="H199" s="123">
        <v>1422</v>
      </c>
    </row>
    <row r="200" spans="2:8" ht="30" customHeight="1">
      <c r="B200" s="119" t="s">
        <v>2738</v>
      </c>
      <c r="C200" s="123" t="s">
        <v>1891</v>
      </c>
      <c r="D200" s="123">
        <v>8.5</v>
      </c>
      <c r="E200" s="123" t="s">
        <v>2754</v>
      </c>
      <c r="F200" s="123" t="s">
        <v>2755</v>
      </c>
      <c r="G200" s="119" t="s">
        <v>2653</v>
      </c>
      <c r="H200" s="123">
        <v>1422</v>
      </c>
    </row>
    <row r="201" spans="2:8" ht="30" customHeight="1">
      <c r="B201" s="119" t="s">
        <v>2756</v>
      </c>
      <c r="C201" s="124" t="s">
        <v>1891</v>
      </c>
      <c r="D201" s="123">
        <v>30</v>
      </c>
      <c r="E201" s="123" t="s">
        <v>2754</v>
      </c>
      <c r="F201" s="123" t="s">
        <v>2755</v>
      </c>
      <c r="G201" s="119" t="s">
        <v>2653</v>
      </c>
      <c r="H201" s="123">
        <v>1422</v>
      </c>
    </row>
    <row r="202" spans="2:8" ht="30" customHeight="1">
      <c r="B202" s="119" t="s">
        <v>2756</v>
      </c>
      <c r="C202" s="123" t="s">
        <v>1891</v>
      </c>
      <c r="D202" s="123">
        <v>30</v>
      </c>
      <c r="E202" s="123" t="s">
        <v>2754</v>
      </c>
      <c r="F202" s="123" t="s">
        <v>2755</v>
      </c>
      <c r="G202" s="119" t="s">
        <v>2653</v>
      </c>
      <c r="H202" s="123">
        <v>1422</v>
      </c>
    </row>
    <row r="203" spans="2:8" ht="30" customHeight="1">
      <c r="B203" s="119" t="s">
        <v>2756</v>
      </c>
      <c r="C203" s="123" t="s">
        <v>1891</v>
      </c>
      <c r="D203" s="123">
        <v>30</v>
      </c>
      <c r="E203" s="123" t="s">
        <v>2754</v>
      </c>
      <c r="F203" s="123" t="s">
        <v>2755</v>
      </c>
      <c r="G203" s="119" t="s">
        <v>2653</v>
      </c>
      <c r="H203" s="123">
        <v>1422</v>
      </c>
    </row>
    <row r="204" spans="2:8" ht="30" customHeight="1">
      <c r="B204" s="119" t="s">
        <v>2756</v>
      </c>
      <c r="C204" s="123" t="s">
        <v>1891</v>
      </c>
      <c r="D204" s="123">
        <v>30</v>
      </c>
      <c r="E204" s="123" t="s">
        <v>2754</v>
      </c>
      <c r="F204" s="123" t="s">
        <v>2755</v>
      </c>
      <c r="G204" s="119" t="s">
        <v>2653</v>
      </c>
      <c r="H204" s="123">
        <v>1422</v>
      </c>
    </row>
    <row r="205" spans="2:8" ht="30" customHeight="1">
      <c r="B205" s="119" t="s">
        <v>2756</v>
      </c>
      <c r="C205" s="123" t="s">
        <v>1891</v>
      </c>
      <c r="D205" s="123">
        <v>30</v>
      </c>
      <c r="E205" s="123" t="s">
        <v>2754</v>
      </c>
      <c r="F205" s="123" t="s">
        <v>2755</v>
      </c>
      <c r="G205" s="119" t="s">
        <v>2653</v>
      </c>
      <c r="H205" s="123">
        <v>1422</v>
      </c>
    </row>
    <row r="206" spans="2:8" ht="30" customHeight="1">
      <c r="B206" s="119" t="s">
        <v>2756</v>
      </c>
      <c r="C206" s="123" t="s">
        <v>1891</v>
      </c>
      <c r="D206" s="123">
        <v>30</v>
      </c>
      <c r="E206" s="123" t="s">
        <v>2754</v>
      </c>
      <c r="F206" s="123" t="s">
        <v>2755</v>
      </c>
      <c r="G206" s="119" t="s">
        <v>2653</v>
      </c>
      <c r="H206" s="123">
        <v>1422</v>
      </c>
    </row>
    <row r="207" spans="2:8" ht="30" customHeight="1">
      <c r="B207" s="119" t="s">
        <v>2756</v>
      </c>
      <c r="C207" s="123" t="s">
        <v>1891</v>
      </c>
      <c r="D207" s="123">
        <v>30</v>
      </c>
      <c r="E207" s="123" t="s">
        <v>2754</v>
      </c>
      <c r="F207" s="123" t="s">
        <v>2755</v>
      </c>
      <c r="G207" s="119" t="s">
        <v>2653</v>
      </c>
      <c r="H207" s="123">
        <v>1422</v>
      </c>
    </row>
    <row r="208" spans="2:8" ht="30" customHeight="1">
      <c r="B208" s="119" t="s">
        <v>2738</v>
      </c>
      <c r="C208" s="123" t="s">
        <v>1891</v>
      </c>
      <c r="D208" s="123">
        <v>30</v>
      </c>
      <c r="E208" s="123" t="s">
        <v>2754</v>
      </c>
      <c r="F208" s="123" t="s">
        <v>2755</v>
      </c>
      <c r="G208" s="119" t="s">
        <v>2653</v>
      </c>
      <c r="H208" s="123">
        <v>1422</v>
      </c>
    </row>
    <row r="209" spans="2:8" ht="30" customHeight="1">
      <c r="B209" s="119" t="s">
        <v>2756</v>
      </c>
      <c r="C209" s="123" t="s">
        <v>1891</v>
      </c>
      <c r="D209" s="123">
        <v>30</v>
      </c>
      <c r="E209" s="123" t="s">
        <v>2754</v>
      </c>
      <c r="F209" s="123" t="s">
        <v>2755</v>
      </c>
      <c r="G209" s="119" t="s">
        <v>2653</v>
      </c>
      <c r="H209" s="123">
        <v>1422</v>
      </c>
    </row>
    <row r="210" spans="2:8" ht="30" customHeight="1">
      <c r="B210" s="119" t="s">
        <v>2738</v>
      </c>
      <c r="C210" s="123" t="s">
        <v>1891</v>
      </c>
      <c r="D210" s="123">
        <v>30</v>
      </c>
      <c r="E210" s="123" t="s">
        <v>2754</v>
      </c>
      <c r="F210" s="123" t="s">
        <v>2755</v>
      </c>
      <c r="G210" s="119" t="s">
        <v>2653</v>
      </c>
      <c r="H210" s="123">
        <v>1422</v>
      </c>
    </row>
    <row r="211" spans="2:8" ht="30" customHeight="1">
      <c r="B211" s="119" t="s">
        <v>2738</v>
      </c>
      <c r="C211" s="124" t="s">
        <v>1891</v>
      </c>
      <c r="D211" s="123">
        <v>30</v>
      </c>
      <c r="E211" s="123" t="s">
        <v>2754</v>
      </c>
      <c r="F211" s="123" t="s">
        <v>2755</v>
      </c>
      <c r="G211" s="119" t="s">
        <v>2653</v>
      </c>
      <c r="H211" s="123">
        <v>1422</v>
      </c>
    </row>
    <row r="212" spans="2:8" ht="30" customHeight="1">
      <c r="B212" s="119" t="s">
        <v>2738</v>
      </c>
      <c r="C212" s="123" t="s">
        <v>1891</v>
      </c>
      <c r="D212" s="123">
        <v>30</v>
      </c>
      <c r="E212" s="123" t="s">
        <v>2754</v>
      </c>
      <c r="F212" s="123" t="s">
        <v>2755</v>
      </c>
      <c r="G212" s="119" t="s">
        <v>2653</v>
      </c>
      <c r="H212" s="123">
        <v>1422</v>
      </c>
    </row>
    <row r="213" spans="2:8" ht="30" customHeight="1">
      <c r="B213" s="119" t="s">
        <v>2738</v>
      </c>
      <c r="C213" s="123" t="s">
        <v>1891</v>
      </c>
      <c r="D213" s="123">
        <v>30</v>
      </c>
      <c r="E213" s="123" t="s">
        <v>2754</v>
      </c>
      <c r="F213" s="123" t="s">
        <v>2755</v>
      </c>
      <c r="G213" s="119" t="s">
        <v>2653</v>
      </c>
      <c r="H213" s="123">
        <v>1422</v>
      </c>
    </row>
    <row r="214" spans="2:8" ht="30" customHeight="1">
      <c r="B214" s="119" t="s">
        <v>2738</v>
      </c>
      <c r="C214" s="124" t="s">
        <v>1891</v>
      </c>
      <c r="D214" s="123">
        <v>30</v>
      </c>
      <c r="E214" s="123" t="s">
        <v>2754</v>
      </c>
      <c r="F214" s="123" t="s">
        <v>2755</v>
      </c>
      <c r="G214" s="119" t="s">
        <v>2653</v>
      </c>
      <c r="H214" s="123">
        <v>1422</v>
      </c>
    </row>
    <row r="215" spans="2:8" ht="30" customHeight="1">
      <c r="B215" s="119" t="s">
        <v>2738</v>
      </c>
      <c r="C215" s="123" t="s">
        <v>1891</v>
      </c>
      <c r="D215" s="123">
        <v>30</v>
      </c>
      <c r="E215" s="123" t="s">
        <v>2754</v>
      </c>
      <c r="F215" s="123" t="s">
        <v>2755</v>
      </c>
      <c r="G215" s="119" t="s">
        <v>2653</v>
      </c>
      <c r="H215" s="123">
        <v>1422</v>
      </c>
    </row>
    <row r="216" spans="2:8" ht="30" customHeight="1">
      <c r="B216" s="119" t="s">
        <v>2738</v>
      </c>
      <c r="C216" s="123" t="s">
        <v>1891</v>
      </c>
      <c r="D216" s="123">
        <v>30</v>
      </c>
      <c r="E216" s="123" t="s">
        <v>2754</v>
      </c>
      <c r="F216" s="123" t="s">
        <v>2755</v>
      </c>
      <c r="G216" s="119" t="s">
        <v>2653</v>
      </c>
      <c r="H216" s="123">
        <v>1422</v>
      </c>
    </row>
    <row r="217" spans="2:8" ht="30" customHeight="1">
      <c r="B217" s="119" t="s">
        <v>2757</v>
      </c>
      <c r="C217" s="123" t="s">
        <v>1891</v>
      </c>
      <c r="D217" s="123">
        <v>30</v>
      </c>
      <c r="E217" s="123" t="s">
        <v>2754</v>
      </c>
      <c r="F217" s="123" t="s">
        <v>2755</v>
      </c>
      <c r="G217" s="119" t="s">
        <v>2653</v>
      </c>
      <c r="H217" s="123">
        <v>1422</v>
      </c>
    </row>
    <row r="218" spans="2:8" ht="30" customHeight="1">
      <c r="B218" s="119" t="s">
        <v>2758</v>
      </c>
      <c r="C218" s="123" t="s">
        <v>1891</v>
      </c>
      <c r="D218" s="123">
        <v>30</v>
      </c>
      <c r="E218" s="123" t="s">
        <v>2754</v>
      </c>
      <c r="F218" s="123" t="s">
        <v>2755</v>
      </c>
      <c r="G218" s="119" t="s">
        <v>2653</v>
      </c>
      <c r="H218" s="123">
        <v>1422</v>
      </c>
    </row>
    <row r="219" spans="2:8" ht="30" customHeight="1">
      <c r="B219" s="119" t="s">
        <v>2738</v>
      </c>
      <c r="C219" s="123" t="s">
        <v>1891</v>
      </c>
      <c r="D219" s="123">
        <v>30</v>
      </c>
      <c r="E219" s="123" t="s">
        <v>2754</v>
      </c>
      <c r="F219" s="123" t="s">
        <v>2755</v>
      </c>
      <c r="G219" s="119" t="s">
        <v>2653</v>
      </c>
      <c r="H219" s="123">
        <v>1422</v>
      </c>
    </row>
    <row r="220" spans="2:8" ht="30" customHeight="1">
      <c r="B220" s="119" t="s">
        <v>2738</v>
      </c>
      <c r="C220" s="123" t="s">
        <v>1891</v>
      </c>
      <c r="D220" s="123">
        <v>30</v>
      </c>
      <c r="E220" s="123" t="s">
        <v>2754</v>
      </c>
      <c r="F220" s="123" t="s">
        <v>2755</v>
      </c>
      <c r="G220" s="119" t="s">
        <v>2653</v>
      </c>
      <c r="H220" s="123">
        <v>1422</v>
      </c>
    </row>
    <row r="221" spans="2:8" ht="30" customHeight="1">
      <c r="B221" s="119" t="s">
        <v>2756</v>
      </c>
      <c r="C221" s="124" t="s">
        <v>1891</v>
      </c>
      <c r="D221" s="123">
        <v>31</v>
      </c>
      <c r="E221" s="123" t="s">
        <v>2754</v>
      </c>
      <c r="F221" s="123" t="s">
        <v>2755</v>
      </c>
      <c r="G221" s="119" t="s">
        <v>2653</v>
      </c>
      <c r="H221" s="123">
        <v>1422</v>
      </c>
    </row>
    <row r="222" spans="2:8" ht="30" customHeight="1">
      <c r="B222" s="119" t="s">
        <v>2756</v>
      </c>
      <c r="C222" s="123" t="s">
        <v>1891</v>
      </c>
      <c r="D222" s="123">
        <v>32</v>
      </c>
      <c r="E222" s="123" t="s">
        <v>2754</v>
      </c>
      <c r="F222" s="123" t="s">
        <v>2755</v>
      </c>
      <c r="G222" s="119" t="s">
        <v>2653</v>
      </c>
      <c r="H222" s="123">
        <v>1422</v>
      </c>
    </row>
    <row r="223" spans="2:8" ht="30" customHeight="1">
      <c r="B223" s="119" t="s">
        <v>2738</v>
      </c>
      <c r="C223" s="123" t="s">
        <v>1891</v>
      </c>
      <c r="D223" s="123">
        <v>58</v>
      </c>
      <c r="E223" s="123" t="s">
        <v>2754</v>
      </c>
      <c r="F223" s="123" t="s">
        <v>2755</v>
      </c>
      <c r="G223" s="119" t="s">
        <v>2653</v>
      </c>
      <c r="H223" s="123">
        <v>1422</v>
      </c>
    </row>
    <row r="224" spans="2:8" ht="30" customHeight="1">
      <c r="B224" s="119" t="s">
        <v>2738</v>
      </c>
      <c r="C224" s="123" t="s">
        <v>1891</v>
      </c>
      <c r="D224" s="123">
        <v>70</v>
      </c>
      <c r="E224" s="123" t="s">
        <v>2754</v>
      </c>
      <c r="F224" s="123" t="s">
        <v>2755</v>
      </c>
      <c r="G224" s="119" t="s">
        <v>2653</v>
      </c>
      <c r="H224" s="123">
        <v>1422</v>
      </c>
    </row>
    <row r="225" spans="2:8" ht="30" customHeight="1">
      <c r="B225" s="119" t="s">
        <v>2759</v>
      </c>
      <c r="C225" s="124" t="s">
        <v>2655</v>
      </c>
      <c r="D225" s="123">
        <v>1</v>
      </c>
      <c r="E225" s="123" t="s">
        <v>2651</v>
      </c>
      <c r="F225" s="119" t="s">
        <v>2760</v>
      </c>
      <c r="G225" s="119" t="s">
        <v>2653</v>
      </c>
      <c r="H225" s="123">
        <v>1456</v>
      </c>
    </row>
    <row r="226" spans="2:8" ht="30" customHeight="1">
      <c r="B226" s="119" t="s">
        <v>2761</v>
      </c>
      <c r="C226" s="124" t="s">
        <v>2655</v>
      </c>
      <c r="D226" s="123">
        <v>1</v>
      </c>
      <c r="E226" s="123" t="s">
        <v>2651</v>
      </c>
      <c r="F226" s="123" t="s">
        <v>2760</v>
      </c>
      <c r="G226" s="119" t="s">
        <v>2653</v>
      </c>
      <c r="H226" s="123">
        <v>1456</v>
      </c>
    </row>
    <row r="227" spans="2:8" ht="30" customHeight="1">
      <c r="B227" s="119" t="s">
        <v>2762</v>
      </c>
      <c r="C227" s="123" t="s">
        <v>1891</v>
      </c>
      <c r="D227" s="123">
        <v>6</v>
      </c>
      <c r="E227" s="123" t="s">
        <v>2651</v>
      </c>
      <c r="F227" s="123" t="s">
        <v>2760</v>
      </c>
      <c r="G227" s="119" t="s">
        <v>2653</v>
      </c>
      <c r="H227" s="123">
        <v>1456</v>
      </c>
    </row>
    <row r="228" spans="2:8" ht="30" customHeight="1">
      <c r="B228" s="119" t="s">
        <v>2763</v>
      </c>
      <c r="C228" s="123" t="s">
        <v>1891</v>
      </c>
      <c r="D228" s="123">
        <v>6.5</v>
      </c>
      <c r="E228" s="123" t="s">
        <v>2651</v>
      </c>
      <c r="F228" s="123" t="s">
        <v>2764</v>
      </c>
      <c r="G228" s="119" t="s">
        <v>2653</v>
      </c>
      <c r="H228" s="123">
        <v>1456</v>
      </c>
    </row>
    <row r="229" spans="2:8" ht="30" customHeight="1">
      <c r="B229" s="119" t="s">
        <v>2765</v>
      </c>
      <c r="C229" s="124" t="s">
        <v>2655</v>
      </c>
      <c r="D229" s="123">
        <v>1</v>
      </c>
      <c r="E229" s="123" t="s">
        <v>2651</v>
      </c>
      <c r="F229" s="119" t="s">
        <v>461</v>
      </c>
      <c r="G229" s="119" t="s">
        <v>2653</v>
      </c>
      <c r="H229" s="123">
        <v>1432</v>
      </c>
    </row>
    <row r="230" spans="2:8" ht="30" customHeight="1">
      <c r="B230" s="119" t="s">
        <v>2766</v>
      </c>
      <c r="C230" s="124" t="s">
        <v>2655</v>
      </c>
      <c r="D230" s="123">
        <v>1</v>
      </c>
      <c r="E230" s="123" t="s">
        <v>2651</v>
      </c>
      <c r="F230" s="123" t="s">
        <v>461</v>
      </c>
      <c r="G230" s="119" t="s">
        <v>2653</v>
      </c>
      <c r="H230" s="123">
        <v>1432</v>
      </c>
    </row>
    <row r="231" spans="2:8" ht="30" customHeight="1">
      <c r="B231" s="119" t="s">
        <v>2766</v>
      </c>
      <c r="C231" s="124" t="s">
        <v>2655</v>
      </c>
      <c r="D231" s="123">
        <v>1</v>
      </c>
      <c r="E231" s="123" t="s">
        <v>2651</v>
      </c>
      <c r="F231" s="123" t="s">
        <v>461</v>
      </c>
      <c r="G231" s="119" t="s">
        <v>2653</v>
      </c>
      <c r="H231" s="123">
        <v>1432</v>
      </c>
    </row>
    <row r="232" spans="2:8" ht="30" customHeight="1">
      <c r="B232" s="119" t="s">
        <v>2767</v>
      </c>
      <c r="C232" s="124" t="s">
        <v>2655</v>
      </c>
      <c r="D232" s="123">
        <v>1</v>
      </c>
      <c r="E232" s="123" t="s">
        <v>2651</v>
      </c>
      <c r="F232" s="123" t="s">
        <v>461</v>
      </c>
      <c r="G232" s="119" t="s">
        <v>2653</v>
      </c>
      <c r="H232" s="123">
        <v>1432</v>
      </c>
    </row>
    <row r="233" spans="2:8" ht="30" customHeight="1">
      <c r="B233" s="119" t="s">
        <v>2768</v>
      </c>
      <c r="C233" s="124" t="s">
        <v>2655</v>
      </c>
      <c r="D233" s="123">
        <v>1</v>
      </c>
      <c r="E233" s="123" t="s">
        <v>2651</v>
      </c>
      <c r="F233" s="123" t="s">
        <v>461</v>
      </c>
      <c r="G233" s="119" t="s">
        <v>2653</v>
      </c>
      <c r="H233" s="123">
        <v>1432</v>
      </c>
    </row>
    <row r="234" spans="2:8" ht="30" customHeight="1">
      <c r="B234" s="119" t="s">
        <v>2769</v>
      </c>
      <c r="C234" s="124" t="s">
        <v>2655</v>
      </c>
      <c r="D234" s="123">
        <v>1</v>
      </c>
      <c r="E234" s="123" t="s">
        <v>2651</v>
      </c>
      <c r="F234" s="123" t="s">
        <v>461</v>
      </c>
      <c r="G234" s="119" t="s">
        <v>2653</v>
      </c>
      <c r="H234" s="123">
        <v>1432</v>
      </c>
    </row>
    <row r="235" spans="2:8" ht="30" customHeight="1">
      <c r="B235" s="119" t="s">
        <v>2770</v>
      </c>
      <c r="C235" s="124" t="s">
        <v>2655</v>
      </c>
      <c r="D235" s="123">
        <v>1</v>
      </c>
      <c r="E235" s="123" t="s">
        <v>2651</v>
      </c>
      <c r="F235" s="123" t="s">
        <v>461</v>
      </c>
      <c r="G235" s="119" t="s">
        <v>2653</v>
      </c>
      <c r="H235" s="123">
        <v>1432</v>
      </c>
    </row>
    <row r="236" spans="2:8" ht="30" customHeight="1">
      <c r="B236" s="119" t="s">
        <v>2771</v>
      </c>
      <c r="C236" s="124" t="s">
        <v>2655</v>
      </c>
      <c r="D236" s="123">
        <v>1</v>
      </c>
      <c r="E236" s="123" t="s">
        <v>2651</v>
      </c>
      <c r="F236" s="123" t="s">
        <v>461</v>
      </c>
      <c r="G236" s="119" t="s">
        <v>2653</v>
      </c>
      <c r="H236" s="123">
        <v>1432</v>
      </c>
    </row>
    <row r="237" spans="2:8" ht="30" customHeight="1">
      <c r="B237" s="119" t="s">
        <v>2766</v>
      </c>
      <c r="C237" s="124" t="s">
        <v>2655</v>
      </c>
      <c r="D237" s="123">
        <v>1</v>
      </c>
      <c r="E237" s="123" t="s">
        <v>2651</v>
      </c>
      <c r="F237" s="123" t="s">
        <v>461</v>
      </c>
      <c r="G237" s="119" t="s">
        <v>2653</v>
      </c>
      <c r="H237" s="123">
        <v>1432</v>
      </c>
    </row>
    <row r="238" spans="2:8" ht="30" customHeight="1">
      <c r="B238" s="119" t="s">
        <v>2766</v>
      </c>
      <c r="C238" s="124" t="s">
        <v>2655</v>
      </c>
      <c r="D238" s="123">
        <v>1</v>
      </c>
      <c r="E238" s="123" t="s">
        <v>2651</v>
      </c>
      <c r="F238" s="123" t="s">
        <v>461</v>
      </c>
      <c r="G238" s="119" t="s">
        <v>2653</v>
      </c>
      <c r="H238" s="123">
        <v>1432</v>
      </c>
    </row>
    <row r="239" spans="2:8" ht="30" customHeight="1">
      <c r="B239" s="119" t="s">
        <v>2772</v>
      </c>
      <c r="C239" s="124" t="s">
        <v>2655</v>
      </c>
      <c r="D239" s="123">
        <v>1</v>
      </c>
      <c r="E239" s="123" t="s">
        <v>2651</v>
      </c>
      <c r="F239" s="123" t="s">
        <v>461</v>
      </c>
      <c r="G239" s="119" t="s">
        <v>2653</v>
      </c>
      <c r="H239" s="123">
        <v>1432</v>
      </c>
    </row>
    <row r="240" spans="2:8" ht="30" customHeight="1">
      <c r="B240" s="119" t="s">
        <v>2773</v>
      </c>
      <c r="C240" s="124" t="s">
        <v>2655</v>
      </c>
      <c r="D240" s="123">
        <v>1</v>
      </c>
      <c r="E240" s="123" t="s">
        <v>2651</v>
      </c>
      <c r="F240" s="123" t="s">
        <v>461</v>
      </c>
      <c r="G240" s="119" t="s">
        <v>2653</v>
      </c>
      <c r="H240" s="123">
        <v>1432</v>
      </c>
    </row>
    <row r="241" spans="2:8" ht="30" customHeight="1">
      <c r="B241" s="119" t="s">
        <v>2773</v>
      </c>
      <c r="C241" s="124" t="s">
        <v>2655</v>
      </c>
      <c r="D241" s="123">
        <v>1</v>
      </c>
      <c r="E241" s="123" t="s">
        <v>2651</v>
      </c>
      <c r="F241" s="123" t="s">
        <v>461</v>
      </c>
      <c r="G241" s="119" t="s">
        <v>2653</v>
      </c>
      <c r="H241" s="123">
        <v>1432</v>
      </c>
    </row>
    <row r="242" spans="2:8" ht="30" customHeight="1">
      <c r="B242" s="119" t="s">
        <v>2770</v>
      </c>
      <c r="C242" s="124" t="s">
        <v>2655</v>
      </c>
      <c r="D242" s="123">
        <v>1</v>
      </c>
      <c r="E242" s="123" t="s">
        <v>2651</v>
      </c>
      <c r="F242" s="123" t="s">
        <v>461</v>
      </c>
      <c r="G242" s="119" t="s">
        <v>2653</v>
      </c>
      <c r="H242" s="123">
        <v>1432</v>
      </c>
    </row>
    <row r="243" spans="2:8" ht="30" customHeight="1">
      <c r="B243" s="119" t="s">
        <v>2768</v>
      </c>
      <c r="C243" s="124" t="s">
        <v>2655</v>
      </c>
      <c r="D243" s="123">
        <v>1</v>
      </c>
      <c r="E243" s="123" t="s">
        <v>2651</v>
      </c>
      <c r="F243" s="123" t="s">
        <v>461</v>
      </c>
      <c r="G243" s="119" t="s">
        <v>2653</v>
      </c>
      <c r="H243" s="123">
        <v>1432</v>
      </c>
    </row>
    <row r="244" spans="2:8" ht="30" customHeight="1">
      <c r="B244" s="119" t="s">
        <v>2773</v>
      </c>
      <c r="C244" s="124" t="s">
        <v>2655</v>
      </c>
      <c r="D244" s="123">
        <v>1</v>
      </c>
      <c r="E244" s="123" t="s">
        <v>2651</v>
      </c>
      <c r="F244" s="123" t="s">
        <v>461</v>
      </c>
      <c r="G244" s="119" t="s">
        <v>2653</v>
      </c>
      <c r="H244" s="123">
        <v>1432</v>
      </c>
    </row>
    <row r="245" spans="2:8" ht="30" customHeight="1">
      <c r="B245" s="119" t="s">
        <v>2774</v>
      </c>
      <c r="C245" s="124" t="s">
        <v>2655</v>
      </c>
      <c r="D245" s="123">
        <v>1</v>
      </c>
      <c r="E245" s="123" t="s">
        <v>2651</v>
      </c>
      <c r="F245" s="123" t="s">
        <v>461</v>
      </c>
      <c r="G245" s="119" t="s">
        <v>2653</v>
      </c>
      <c r="H245" s="123">
        <v>1432</v>
      </c>
    </row>
    <row r="246" spans="2:8" ht="30" customHeight="1">
      <c r="B246" s="119" t="s">
        <v>2766</v>
      </c>
      <c r="C246" s="124" t="s">
        <v>2655</v>
      </c>
      <c r="D246" s="123">
        <v>1</v>
      </c>
      <c r="E246" s="123" t="s">
        <v>2651</v>
      </c>
      <c r="F246" s="123" t="s">
        <v>461</v>
      </c>
      <c r="G246" s="119" t="s">
        <v>2653</v>
      </c>
      <c r="H246" s="123">
        <v>1432</v>
      </c>
    </row>
    <row r="247" spans="2:8" ht="30" customHeight="1">
      <c r="B247" s="119" t="s">
        <v>2766</v>
      </c>
      <c r="C247" s="124" t="s">
        <v>2655</v>
      </c>
      <c r="D247" s="123">
        <v>1</v>
      </c>
      <c r="E247" s="123" t="s">
        <v>2651</v>
      </c>
      <c r="F247" s="123" t="s">
        <v>461</v>
      </c>
      <c r="G247" s="119" t="s">
        <v>2653</v>
      </c>
      <c r="H247" s="123">
        <v>1432</v>
      </c>
    </row>
    <row r="248" spans="2:8" ht="30" customHeight="1">
      <c r="B248" s="119" t="s">
        <v>2767</v>
      </c>
      <c r="C248" s="124" t="s">
        <v>2655</v>
      </c>
      <c r="D248" s="123">
        <v>1</v>
      </c>
      <c r="E248" s="123" t="s">
        <v>2651</v>
      </c>
      <c r="F248" s="123" t="s">
        <v>461</v>
      </c>
      <c r="G248" s="119" t="s">
        <v>2653</v>
      </c>
      <c r="H248" s="123">
        <v>1432</v>
      </c>
    </row>
    <row r="249" spans="2:8" ht="30" customHeight="1">
      <c r="B249" s="119" t="s">
        <v>2766</v>
      </c>
      <c r="C249" s="124" t="s">
        <v>2655</v>
      </c>
      <c r="D249" s="123">
        <v>1</v>
      </c>
      <c r="E249" s="123" t="s">
        <v>2651</v>
      </c>
      <c r="F249" s="123" t="s">
        <v>461</v>
      </c>
      <c r="G249" s="119" t="s">
        <v>2653</v>
      </c>
      <c r="H249" s="123">
        <v>1432</v>
      </c>
    </row>
    <row r="250" spans="2:8" ht="30" customHeight="1">
      <c r="B250" s="119" t="s">
        <v>2766</v>
      </c>
      <c r="C250" s="124" t="s">
        <v>2655</v>
      </c>
      <c r="D250" s="123">
        <v>1</v>
      </c>
      <c r="E250" s="123" t="s">
        <v>2651</v>
      </c>
      <c r="F250" s="123" t="s">
        <v>461</v>
      </c>
      <c r="G250" s="119" t="s">
        <v>2653</v>
      </c>
      <c r="H250" s="123">
        <v>1432</v>
      </c>
    </row>
    <row r="251" spans="2:8" ht="30" customHeight="1">
      <c r="B251" s="119" t="s">
        <v>2766</v>
      </c>
      <c r="C251" s="124" t="s">
        <v>2655</v>
      </c>
      <c r="D251" s="123">
        <v>1</v>
      </c>
      <c r="E251" s="123" t="s">
        <v>2651</v>
      </c>
      <c r="F251" s="123" t="s">
        <v>461</v>
      </c>
      <c r="G251" s="119" t="s">
        <v>2653</v>
      </c>
      <c r="H251" s="123">
        <v>1432</v>
      </c>
    </row>
    <row r="252" spans="2:8" ht="30" customHeight="1">
      <c r="B252" s="119" t="s">
        <v>2766</v>
      </c>
      <c r="C252" s="124" t="s">
        <v>2655</v>
      </c>
      <c r="D252" s="123">
        <v>1</v>
      </c>
      <c r="E252" s="123" t="s">
        <v>2651</v>
      </c>
      <c r="F252" s="123" t="s">
        <v>461</v>
      </c>
      <c r="G252" s="119" t="s">
        <v>2653</v>
      </c>
      <c r="H252" s="123">
        <v>1432</v>
      </c>
    </row>
    <row r="253" spans="2:8" ht="30" customHeight="1">
      <c r="B253" s="119" t="s">
        <v>2766</v>
      </c>
      <c r="C253" s="124" t="s">
        <v>2655</v>
      </c>
      <c r="D253" s="123">
        <v>1</v>
      </c>
      <c r="E253" s="123" t="s">
        <v>2651</v>
      </c>
      <c r="F253" s="123" t="s">
        <v>461</v>
      </c>
      <c r="G253" s="119" t="s">
        <v>2653</v>
      </c>
      <c r="H253" s="123">
        <v>1432</v>
      </c>
    </row>
    <row r="254" spans="2:8" ht="30" customHeight="1">
      <c r="B254" s="119" t="s">
        <v>2775</v>
      </c>
      <c r="C254" s="124" t="s">
        <v>2655</v>
      </c>
      <c r="D254" s="123">
        <v>1</v>
      </c>
      <c r="E254" s="123" t="s">
        <v>2651</v>
      </c>
      <c r="F254" s="123" t="s">
        <v>461</v>
      </c>
      <c r="G254" s="119" t="s">
        <v>2653</v>
      </c>
      <c r="H254" s="123">
        <v>1432</v>
      </c>
    </row>
    <row r="255" spans="2:8" ht="30" customHeight="1">
      <c r="B255" s="119" t="s">
        <v>2773</v>
      </c>
      <c r="C255" s="124" t="s">
        <v>2655</v>
      </c>
      <c r="D255" s="123">
        <v>1</v>
      </c>
      <c r="E255" s="123" t="s">
        <v>2651</v>
      </c>
      <c r="F255" s="123" t="s">
        <v>461</v>
      </c>
      <c r="G255" s="119" t="s">
        <v>2653</v>
      </c>
      <c r="H255" s="123">
        <v>1432</v>
      </c>
    </row>
    <row r="256" spans="2:8" ht="30" customHeight="1">
      <c r="B256" s="119" t="s">
        <v>2774</v>
      </c>
      <c r="C256" s="124" t="s">
        <v>2655</v>
      </c>
      <c r="D256" s="123">
        <v>1</v>
      </c>
      <c r="E256" s="123" t="s">
        <v>2651</v>
      </c>
      <c r="F256" s="123" t="s">
        <v>461</v>
      </c>
      <c r="G256" s="119" t="s">
        <v>2653</v>
      </c>
      <c r="H256" s="123">
        <v>1432</v>
      </c>
    </row>
    <row r="257" spans="2:8" ht="30" customHeight="1">
      <c r="B257" s="119" t="s">
        <v>2770</v>
      </c>
      <c r="C257" s="124" t="s">
        <v>2655</v>
      </c>
      <c r="D257" s="123">
        <v>1</v>
      </c>
      <c r="E257" s="123" t="s">
        <v>2651</v>
      </c>
      <c r="F257" s="123" t="s">
        <v>461</v>
      </c>
      <c r="G257" s="119" t="s">
        <v>2653</v>
      </c>
      <c r="H257" s="123">
        <v>1432</v>
      </c>
    </row>
    <row r="258" spans="2:8" ht="30" customHeight="1">
      <c r="B258" s="119" t="s">
        <v>2776</v>
      </c>
      <c r="C258" s="124" t="s">
        <v>2655</v>
      </c>
      <c r="D258" s="123">
        <v>1</v>
      </c>
      <c r="E258" s="123" t="s">
        <v>2651</v>
      </c>
      <c r="F258" s="123" t="s">
        <v>461</v>
      </c>
      <c r="G258" s="119" t="s">
        <v>2653</v>
      </c>
      <c r="H258" s="123">
        <v>1432</v>
      </c>
    </row>
    <row r="259" spans="2:8" ht="30" customHeight="1">
      <c r="B259" s="119" t="s">
        <v>2777</v>
      </c>
      <c r="C259" s="124" t="s">
        <v>2655</v>
      </c>
      <c r="D259" s="123">
        <v>1</v>
      </c>
      <c r="E259" s="123" t="s">
        <v>2651</v>
      </c>
      <c r="F259" s="123" t="s">
        <v>461</v>
      </c>
      <c r="G259" s="119" t="s">
        <v>2653</v>
      </c>
      <c r="H259" s="123">
        <v>1432</v>
      </c>
    </row>
    <row r="260" spans="2:8" ht="30" customHeight="1">
      <c r="B260" s="119" t="s">
        <v>2778</v>
      </c>
      <c r="C260" s="124" t="s">
        <v>2655</v>
      </c>
      <c r="D260" s="123">
        <v>1</v>
      </c>
      <c r="E260" s="123" t="s">
        <v>2651</v>
      </c>
      <c r="F260" s="123" t="s">
        <v>461</v>
      </c>
      <c r="G260" s="119" t="s">
        <v>2653</v>
      </c>
      <c r="H260" s="123">
        <v>1432</v>
      </c>
    </row>
    <row r="261" spans="2:8" ht="30" customHeight="1">
      <c r="B261" s="119" t="s">
        <v>2773</v>
      </c>
      <c r="C261" s="124" t="s">
        <v>2655</v>
      </c>
      <c r="D261" s="123">
        <v>1</v>
      </c>
      <c r="E261" s="123" t="s">
        <v>2651</v>
      </c>
      <c r="F261" s="123" t="s">
        <v>461</v>
      </c>
      <c r="G261" s="119" t="s">
        <v>2653</v>
      </c>
      <c r="H261" s="123">
        <v>1432</v>
      </c>
    </row>
    <row r="262" spans="2:8" ht="30" customHeight="1">
      <c r="B262" s="119" t="s">
        <v>2779</v>
      </c>
      <c r="C262" s="124" t="s">
        <v>2655</v>
      </c>
      <c r="D262" s="123">
        <v>1</v>
      </c>
      <c r="E262" s="123" t="s">
        <v>2651</v>
      </c>
      <c r="F262" s="123" t="s">
        <v>461</v>
      </c>
      <c r="G262" s="119" t="s">
        <v>2653</v>
      </c>
      <c r="H262" s="123">
        <v>1432</v>
      </c>
    </row>
    <row r="263" spans="2:8" ht="30" customHeight="1">
      <c r="B263" s="119" t="s">
        <v>2780</v>
      </c>
      <c r="C263" s="124" t="s">
        <v>2655</v>
      </c>
      <c r="D263" s="123">
        <v>1</v>
      </c>
      <c r="E263" s="123" t="s">
        <v>2651</v>
      </c>
      <c r="F263" s="123" t="s">
        <v>461</v>
      </c>
      <c r="G263" s="119" t="s">
        <v>2653</v>
      </c>
      <c r="H263" s="123">
        <v>1432</v>
      </c>
    </row>
    <row r="264" spans="2:8" ht="30" customHeight="1">
      <c r="B264" s="119" t="s">
        <v>2777</v>
      </c>
      <c r="C264" s="124" t="s">
        <v>2655</v>
      </c>
      <c r="D264" s="123">
        <v>1</v>
      </c>
      <c r="E264" s="123" t="s">
        <v>2651</v>
      </c>
      <c r="F264" s="123" t="s">
        <v>461</v>
      </c>
      <c r="G264" s="119" t="s">
        <v>2653</v>
      </c>
      <c r="H264" s="123">
        <v>1432</v>
      </c>
    </row>
    <row r="265" spans="2:8" ht="30" customHeight="1">
      <c r="B265" s="119" t="s">
        <v>2765</v>
      </c>
      <c r="C265" s="124" t="s">
        <v>2655</v>
      </c>
      <c r="D265" s="123">
        <v>1</v>
      </c>
      <c r="E265" s="123" t="s">
        <v>2651</v>
      </c>
      <c r="F265" s="123" t="s">
        <v>461</v>
      </c>
      <c r="G265" s="119" t="s">
        <v>2653</v>
      </c>
      <c r="H265" s="123">
        <v>1432</v>
      </c>
    </row>
    <row r="266" spans="2:8" ht="30" customHeight="1">
      <c r="B266" s="119" t="s">
        <v>2781</v>
      </c>
      <c r="C266" s="124" t="s">
        <v>2655</v>
      </c>
      <c r="D266" s="123">
        <v>1</v>
      </c>
      <c r="E266" s="123" t="s">
        <v>2651</v>
      </c>
      <c r="F266" s="123" t="s">
        <v>461</v>
      </c>
      <c r="G266" s="119" t="s">
        <v>2653</v>
      </c>
      <c r="H266" s="123">
        <v>1432</v>
      </c>
    </row>
    <row r="267" spans="2:8" ht="30" customHeight="1">
      <c r="B267" s="119" t="s">
        <v>2777</v>
      </c>
      <c r="C267" s="124" t="s">
        <v>2655</v>
      </c>
      <c r="D267" s="123">
        <v>1</v>
      </c>
      <c r="E267" s="123" t="s">
        <v>2651</v>
      </c>
      <c r="F267" s="123" t="s">
        <v>461</v>
      </c>
      <c r="G267" s="119" t="s">
        <v>2653</v>
      </c>
      <c r="H267" s="123">
        <v>1432</v>
      </c>
    </row>
    <row r="268" spans="2:8" ht="30" customHeight="1">
      <c r="B268" s="119" t="s">
        <v>2766</v>
      </c>
      <c r="C268" s="124" t="s">
        <v>2655</v>
      </c>
      <c r="D268" s="123">
        <v>1</v>
      </c>
      <c r="E268" s="123" t="s">
        <v>2651</v>
      </c>
      <c r="F268" s="123" t="s">
        <v>461</v>
      </c>
      <c r="G268" s="119" t="s">
        <v>2653</v>
      </c>
      <c r="H268" s="123">
        <v>1432</v>
      </c>
    </row>
    <row r="269" spans="2:8" ht="30" customHeight="1">
      <c r="B269" s="119" t="s">
        <v>2767</v>
      </c>
      <c r="C269" s="124" t="s">
        <v>2655</v>
      </c>
      <c r="D269" s="123">
        <v>1</v>
      </c>
      <c r="E269" s="123" t="s">
        <v>2651</v>
      </c>
      <c r="F269" s="123" t="s">
        <v>461</v>
      </c>
      <c r="G269" s="119" t="s">
        <v>2653</v>
      </c>
      <c r="H269" s="123">
        <v>1432</v>
      </c>
    </row>
    <row r="270" spans="2:8" ht="30" customHeight="1">
      <c r="B270" s="119" t="s">
        <v>2766</v>
      </c>
      <c r="C270" s="124" t="s">
        <v>2655</v>
      </c>
      <c r="D270" s="123">
        <v>1</v>
      </c>
      <c r="E270" s="123" t="s">
        <v>2651</v>
      </c>
      <c r="F270" s="123" t="s">
        <v>461</v>
      </c>
      <c r="G270" s="119" t="s">
        <v>2653</v>
      </c>
      <c r="H270" s="123">
        <v>1432</v>
      </c>
    </row>
    <row r="271" spans="2:8" ht="30" customHeight="1">
      <c r="B271" s="119" t="s">
        <v>2782</v>
      </c>
      <c r="C271" s="124" t="s">
        <v>2655</v>
      </c>
      <c r="D271" s="123">
        <v>1</v>
      </c>
      <c r="E271" s="123" t="s">
        <v>2651</v>
      </c>
      <c r="F271" s="123" t="s">
        <v>461</v>
      </c>
      <c r="G271" s="119" t="s">
        <v>2653</v>
      </c>
      <c r="H271" s="123">
        <v>1432</v>
      </c>
    </row>
    <row r="272" spans="2:8" ht="30" customHeight="1">
      <c r="B272" s="119" t="s">
        <v>2766</v>
      </c>
      <c r="C272" s="124" t="s">
        <v>2655</v>
      </c>
      <c r="D272" s="123">
        <v>1</v>
      </c>
      <c r="E272" s="123" t="s">
        <v>2651</v>
      </c>
      <c r="F272" s="123" t="s">
        <v>461</v>
      </c>
      <c r="G272" s="119" t="s">
        <v>2653</v>
      </c>
      <c r="H272" s="123">
        <v>1432</v>
      </c>
    </row>
    <row r="273" spans="2:8" ht="30" customHeight="1">
      <c r="B273" s="119" t="s">
        <v>2777</v>
      </c>
      <c r="C273" s="124" t="s">
        <v>2655</v>
      </c>
      <c r="D273" s="123">
        <v>1</v>
      </c>
      <c r="E273" s="123" t="s">
        <v>2651</v>
      </c>
      <c r="F273" s="123" t="s">
        <v>461</v>
      </c>
      <c r="G273" s="119" t="s">
        <v>2653</v>
      </c>
      <c r="H273" s="123">
        <v>1432</v>
      </c>
    </row>
    <row r="274" spans="2:8" ht="30" customHeight="1">
      <c r="B274" s="119" t="s">
        <v>2772</v>
      </c>
      <c r="C274" s="124" t="s">
        <v>2655</v>
      </c>
      <c r="D274" s="123">
        <v>1</v>
      </c>
      <c r="E274" s="123" t="s">
        <v>2651</v>
      </c>
      <c r="F274" s="123" t="s">
        <v>461</v>
      </c>
      <c r="G274" s="119" t="s">
        <v>2653</v>
      </c>
      <c r="H274" s="123">
        <v>1432</v>
      </c>
    </row>
    <row r="275" spans="2:8" ht="30" customHeight="1">
      <c r="B275" s="119" t="s">
        <v>2768</v>
      </c>
      <c r="C275" s="124" t="s">
        <v>2655</v>
      </c>
      <c r="D275" s="123">
        <v>1</v>
      </c>
      <c r="E275" s="123" t="s">
        <v>2651</v>
      </c>
      <c r="F275" s="123" t="s">
        <v>461</v>
      </c>
      <c r="G275" s="119" t="s">
        <v>2653</v>
      </c>
      <c r="H275" s="123">
        <v>1432</v>
      </c>
    </row>
    <row r="276" spans="2:8" ht="30" customHeight="1">
      <c r="B276" s="119" t="s">
        <v>2768</v>
      </c>
      <c r="C276" s="124" t="s">
        <v>2655</v>
      </c>
      <c r="D276" s="123">
        <v>1</v>
      </c>
      <c r="E276" s="123" t="s">
        <v>2651</v>
      </c>
      <c r="F276" s="123" t="s">
        <v>461</v>
      </c>
      <c r="G276" s="119" t="s">
        <v>2653</v>
      </c>
      <c r="H276" s="123">
        <v>1432</v>
      </c>
    </row>
    <row r="277" spans="2:8" ht="30" customHeight="1">
      <c r="B277" s="119" t="s">
        <v>2783</v>
      </c>
      <c r="C277" s="124" t="s">
        <v>2655</v>
      </c>
      <c r="D277" s="123">
        <v>1</v>
      </c>
      <c r="E277" s="123" t="s">
        <v>2651</v>
      </c>
      <c r="F277" s="123" t="s">
        <v>461</v>
      </c>
      <c r="G277" s="119" t="s">
        <v>2653</v>
      </c>
      <c r="H277" s="123">
        <v>1432</v>
      </c>
    </row>
    <row r="278" spans="2:8" ht="30" customHeight="1">
      <c r="B278" s="119" t="s">
        <v>2766</v>
      </c>
      <c r="C278" s="124" t="s">
        <v>2655</v>
      </c>
      <c r="D278" s="123">
        <v>1</v>
      </c>
      <c r="E278" s="123" t="s">
        <v>2651</v>
      </c>
      <c r="F278" s="123" t="s">
        <v>461</v>
      </c>
      <c r="G278" s="119" t="s">
        <v>2653</v>
      </c>
      <c r="H278" s="123">
        <v>1432</v>
      </c>
    </row>
    <row r="279" spans="2:8" ht="30" customHeight="1">
      <c r="B279" s="119" t="s">
        <v>2784</v>
      </c>
      <c r="C279" s="124" t="s">
        <v>2655</v>
      </c>
      <c r="D279" s="123">
        <v>1</v>
      </c>
      <c r="E279" s="123" t="s">
        <v>2651</v>
      </c>
      <c r="F279" s="123" t="s">
        <v>461</v>
      </c>
      <c r="G279" s="119" t="s">
        <v>2653</v>
      </c>
      <c r="H279" s="123">
        <v>1432</v>
      </c>
    </row>
    <row r="280" spans="2:8" ht="30" customHeight="1">
      <c r="B280" s="119" t="s">
        <v>2768</v>
      </c>
      <c r="C280" s="124" t="s">
        <v>2655</v>
      </c>
      <c r="D280" s="123">
        <v>1</v>
      </c>
      <c r="E280" s="123" t="s">
        <v>2651</v>
      </c>
      <c r="F280" s="123" t="s">
        <v>461</v>
      </c>
      <c r="G280" s="119" t="s">
        <v>2653</v>
      </c>
      <c r="H280" s="123">
        <v>1432</v>
      </c>
    </row>
    <row r="281" spans="2:8" ht="30" customHeight="1">
      <c r="B281" s="119" t="s">
        <v>2785</v>
      </c>
      <c r="C281" s="124" t="s">
        <v>2655</v>
      </c>
      <c r="D281" s="123">
        <v>1</v>
      </c>
      <c r="E281" s="123" t="s">
        <v>2651</v>
      </c>
      <c r="F281" s="123" t="s">
        <v>461</v>
      </c>
      <c r="G281" s="119" t="s">
        <v>2653</v>
      </c>
      <c r="H281" s="123">
        <v>1432</v>
      </c>
    </row>
    <row r="282" spans="2:8" ht="30" customHeight="1">
      <c r="B282" s="119" t="s">
        <v>2770</v>
      </c>
      <c r="C282" s="124" t="s">
        <v>2655</v>
      </c>
      <c r="D282" s="123">
        <v>1</v>
      </c>
      <c r="E282" s="123" t="s">
        <v>2651</v>
      </c>
      <c r="F282" s="123" t="s">
        <v>461</v>
      </c>
      <c r="G282" s="119" t="s">
        <v>2653</v>
      </c>
      <c r="H282" s="123">
        <v>1432</v>
      </c>
    </row>
    <row r="283" spans="2:8" ht="30" customHeight="1">
      <c r="B283" s="119" t="s">
        <v>2786</v>
      </c>
      <c r="C283" s="124" t="s">
        <v>2655</v>
      </c>
      <c r="D283" s="123">
        <v>1</v>
      </c>
      <c r="E283" s="123" t="s">
        <v>2651</v>
      </c>
      <c r="F283" s="123" t="s">
        <v>461</v>
      </c>
      <c r="G283" s="119" t="s">
        <v>2653</v>
      </c>
      <c r="H283" s="123">
        <v>1432</v>
      </c>
    </row>
    <row r="284" spans="2:8" ht="30" customHeight="1">
      <c r="B284" s="119" t="s">
        <v>2781</v>
      </c>
      <c r="C284" s="124" t="s">
        <v>2655</v>
      </c>
      <c r="D284" s="123">
        <v>1</v>
      </c>
      <c r="E284" s="123" t="s">
        <v>2651</v>
      </c>
      <c r="F284" s="123" t="s">
        <v>461</v>
      </c>
      <c r="G284" s="119" t="s">
        <v>2653</v>
      </c>
      <c r="H284" s="123">
        <v>1432</v>
      </c>
    </row>
    <row r="285" spans="2:8" ht="30" customHeight="1">
      <c r="B285" s="119" t="s">
        <v>2766</v>
      </c>
      <c r="C285" s="124" t="s">
        <v>2655</v>
      </c>
      <c r="D285" s="123">
        <v>1</v>
      </c>
      <c r="E285" s="123" t="s">
        <v>2651</v>
      </c>
      <c r="F285" s="123" t="s">
        <v>461</v>
      </c>
      <c r="G285" s="119" t="s">
        <v>2653</v>
      </c>
      <c r="H285" s="123">
        <v>1432</v>
      </c>
    </row>
    <row r="286" spans="2:8" ht="30" customHeight="1">
      <c r="B286" s="119" t="s">
        <v>2787</v>
      </c>
      <c r="C286" s="124" t="s">
        <v>2655</v>
      </c>
      <c r="D286" s="123">
        <v>1</v>
      </c>
      <c r="E286" s="123" t="s">
        <v>2651</v>
      </c>
      <c r="F286" s="123" t="s">
        <v>461</v>
      </c>
      <c r="G286" s="119" t="s">
        <v>2653</v>
      </c>
      <c r="H286" s="123">
        <v>1432</v>
      </c>
    </row>
    <row r="287" spans="2:8" ht="30" customHeight="1">
      <c r="B287" s="119" t="s">
        <v>2788</v>
      </c>
      <c r="C287" s="124" t="s">
        <v>2655</v>
      </c>
      <c r="D287" s="123">
        <v>1</v>
      </c>
      <c r="E287" s="123" t="s">
        <v>2651</v>
      </c>
      <c r="F287" s="123" t="s">
        <v>461</v>
      </c>
      <c r="G287" s="119" t="s">
        <v>2653</v>
      </c>
      <c r="H287" s="123">
        <v>1432</v>
      </c>
    </row>
    <row r="288" spans="2:8" ht="30" customHeight="1">
      <c r="B288" s="119" t="s">
        <v>2777</v>
      </c>
      <c r="C288" s="124" t="s">
        <v>2655</v>
      </c>
      <c r="D288" s="123">
        <v>1</v>
      </c>
      <c r="E288" s="123" t="s">
        <v>2651</v>
      </c>
      <c r="F288" s="123" t="s">
        <v>461</v>
      </c>
      <c r="G288" s="119" t="s">
        <v>2653</v>
      </c>
      <c r="H288" s="123">
        <v>1432</v>
      </c>
    </row>
    <row r="289" spans="2:8" ht="30" customHeight="1">
      <c r="B289" s="119" t="s">
        <v>2789</v>
      </c>
      <c r="C289" s="124" t="s">
        <v>2655</v>
      </c>
      <c r="D289" s="123">
        <v>1</v>
      </c>
      <c r="E289" s="123" t="s">
        <v>2651</v>
      </c>
      <c r="F289" s="123" t="s">
        <v>461</v>
      </c>
      <c r="G289" s="119" t="s">
        <v>2653</v>
      </c>
      <c r="H289" s="123">
        <v>1432</v>
      </c>
    </row>
    <row r="290" spans="2:8" ht="30" customHeight="1">
      <c r="B290" s="119" t="s">
        <v>2790</v>
      </c>
      <c r="C290" s="124" t="s">
        <v>2655</v>
      </c>
      <c r="D290" s="123">
        <v>1</v>
      </c>
      <c r="E290" s="123" t="s">
        <v>2651</v>
      </c>
      <c r="F290" s="123" t="s">
        <v>461</v>
      </c>
      <c r="G290" s="119" t="s">
        <v>2653</v>
      </c>
      <c r="H290" s="123">
        <v>1432</v>
      </c>
    </row>
    <row r="291" spans="2:8" ht="30" customHeight="1">
      <c r="B291" s="119" t="s">
        <v>2783</v>
      </c>
      <c r="C291" s="124" t="s">
        <v>2655</v>
      </c>
      <c r="D291" s="123">
        <v>1</v>
      </c>
      <c r="E291" s="123" t="s">
        <v>2651</v>
      </c>
      <c r="F291" s="123" t="s">
        <v>461</v>
      </c>
      <c r="G291" s="119" t="s">
        <v>2653</v>
      </c>
      <c r="H291" s="123">
        <v>1432</v>
      </c>
    </row>
    <row r="292" spans="2:8" ht="30" customHeight="1">
      <c r="B292" s="119" t="s">
        <v>2791</v>
      </c>
      <c r="C292" s="124" t="s">
        <v>2655</v>
      </c>
      <c r="D292" s="123">
        <v>1</v>
      </c>
      <c r="E292" s="123" t="s">
        <v>2651</v>
      </c>
      <c r="F292" s="123" t="s">
        <v>461</v>
      </c>
      <c r="G292" s="119" t="s">
        <v>2653</v>
      </c>
      <c r="H292" s="123">
        <v>1432</v>
      </c>
    </row>
    <row r="293" spans="2:8" ht="30" customHeight="1">
      <c r="B293" s="119" t="s">
        <v>2792</v>
      </c>
      <c r="C293" s="124" t="s">
        <v>2655</v>
      </c>
      <c r="D293" s="123">
        <v>1</v>
      </c>
      <c r="E293" s="123" t="s">
        <v>2651</v>
      </c>
      <c r="F293" s="123" t="s">
        <v>461</v>
      </c>
      <c r="G293" s="119" t="s">
        <v>2653</v>
      </c>
      <c r="H293" s="123">
        <v>1432</v>
      </c>
    </row>
    <row r="294" spans="2:8" ht="30" customHeight="1">
      <c r="B294" s="119" t="s">
        <v>2783</v>
      </c>
      <c r="C294" s="124" t="s">
        <v>2655</v>
      </c>
      <c r="D294" s="123">
        <v>1</v>
      </c>
      <c r="E294" s="123" t="s">
        <v>2651</v>
      </c>
      <c r="F294" s="123" t="s">
        <v>461</v>
      </c>
      <c r="G294" s="119" t="s">
        <v>2653</v>
      </c>
      <c r="H294" s="123">
        <v>1432</v>
      </c>
    </row>
    <row r="295" spans="2:8" ht="30" customHeight="1">
      <c r="B295" s="119" t="s">
        <v>2782</v>
      </c>
      <c r="C295" s="124" t="s">
        <v>2655</v>
      </c>
      <c r="D295" s="123">
        <v>1</v>
      </c>
      <c r="E295" s="123" t="s">
        <v>2651</v>
      </c>
      <c r="F295" s="123" t="s">
        <v>461</v>
      </c>
      <c r="G295" s="119" t="s">
        <v>2653</v>
      </c>
      <c r="H295" s="123">
        <v>1432</v>
      </c>
    </row>
    <row r="296" spans="2:8" ht="30" customHeight="1">
      <c r="B296" s="119" t="s">
        <v>2793</v>
      </c>
      <c r="C296" s="124" t="s">
        <v>2655</v>
      </c>
      <c r="D296" s="123">
        <v>1</v>
      </c>
      <c r="E296" s="123" t="s">
        <v>2651</v>
      </c>
      <c r="F296" s="123" t="s">
        <v>461</v>
      </c>
      <c r="G296" s="119" t="s">
        <v>2653</v>
      </c>
      <c r="H296" s="123">
        <v>1432</v>
      </c>
    </row>
    <row r="297" spans="2:8" ht="30" customHeight="1">
      <c r="B297" s="119" t="s">
        <v>2770</v>
      </c>
      <c r="C297" s="124" t="s">
        <v>2655</v>
      </c>
      <c r="D297" s="123">
        <v>1</v>
      </c>
      <c r="E297" s="123" t="s">
        <v>2651</v>
      </c>
      <c r="F297" s="123" t="s">
        <v>461</v>
      </c>
      <c r="G297" s="119" t="s">
        <v>2653</v>
      </c>
      <c r="H297" s="123">
        <v>1432</v>
      </c>
    </row>
    <row r="298" spans="2:8" ht="30" customHeight="1">
      <c r="B298" s="119" t="s">
        <v>2765</v>
      </c>
      <c r="C298" s="124" t="s">
        <v>2655</v>
      </c>
      <c r="D298" s="123">
        <v>1</v>
      </c>
      <c r="E298" s="123" t="s">
        <v>2651</v>
      </c>
      <c r="F298" s="123" t="s">
        <v>461</v>
      </c>
      <c r="G298" s="119" t="s">
        <v>2653</v>
      </c>
      <c r="H298" s="123">
        <v>1432</v>
      </c>
    </row>
    <row r="299" spans="2:8" ht="30" customHeight="1">
      <c r="B299" s="119" t="s">
        <v>2767</v>
      </c>
      <c r="C299" s="124" t="s">
        <v>2655</v>
      </c>
      <c r="D299" s="123">
        <v>1</v>
      </c>
      <c r="E299" s="123" t="s">
        <v>2651</v>
      </c>
      <c r="F299" s="123" t="s">
        <v>461</v>
      </c>
      <c r="G299" s="119" t="s">
        <v>2653</v>
      </c>
      <c r="H299" s="123">
        <v>1432</v>
      </c>
    </row>
    <row r="300" spans="2:8" ht="30" customHeight="1">
      <c r="B300" s="119" t="s">
        <v>2766</v>
      </c>
      <c r="C300" s="124" t="s">
        <v>2655</v>
      </c>
      <c r="D300" s="123">
        <v>1</v>
      </c>
      <c r="E300" s="123" t="s">
        <v>2651</v>
      </c>
      <c r="F300" s="123" t="s">
        <v>461</v>
      </c>
      <c r="G300" s="119" t="s">
        <v>2653</v>
      </c>
      <c r="H300" s="123">
        <v>1432</v>
      </c>
    </row>
    <row r="301" spans="2:8" ht="30" customHeight="1">
      <c r="B301" s="119" t="s">
        <v>2783</v>
      </c>
      <c r="C301" s="124" t="s">
        <v>2655</v>
      </c>
      <c r="D301" s="123">
        <v>1</v>
      </c>
      <c r="E301" s="123" t="s">
        <v>2651</v>
      </c>
      <c r="F301" s="123" t="s">
        <v>461</v>
      </c>
      <c r="G301" s="119" t="s">
        <v>2653</v>
      </c>
      <c r="H301" s="123">
        <v>1432</v>
      </c>
    </row>
    <row r="302" spans="2:8" ht="30" customHeight="1">
      <c r="B302" s="119" t="s">
        <v>2777</v>
      </c>
      <c r="C302" s="124" t="s">
        <v>2655</v>
      </c>
      <c r="D302" s="123">
        <v>1</v>
      </c>
      <c r="E302" s="123" t="s">
        <v>2651</v>
      </c>
      <c r="F302" s="123" t="s">
        <v>461</v>
      </c>
      <c r="G302" s="119" t="s">
        <v>2653</v>
      </c>
      <c r="H302" s="123">
        <v>1432</v>
      </c>
    </row>
    <row r="303" spans="2:8" ht="30" customHeight="1">
      <c r="B303" s="119" t="s">
        <v>2772</v>
      </c>
      <c r="C303" s="124" t="s">
        <v>2655</v>
      </c>
      <c r="D303" s="123">
        <v>1</v>
      </c>
      <c r="E303" s="123" t="s">
        <v>2651</v>
      </c>
      <c r="F303" s="123" t="s">
        <v>461</v>
      </c>
      <c r="G303" s="119" t="s">
        <v>2653</v>
      </c>
      <c r="H303" s="123">
        <v>1432</v>
      </c>
    </row>
    <row r="304" spans="2:8" ht="30" customHeight="1">
      <c r="B304" s="119" t="s">
        <v>2785</v>
      </c>
      <c r="C304" s="124" t="s">
        <v>2655</v>
      </c>
      <c r="D304" s="123">
        <v>1</v>
      </c>
      <c r="E304" s="123" t="s">
        <v>2651</v>
      </c>
      <c r="F304" s="123" t="s">
        <v>461</v>
      </c>
      <c r="G304" s="119" t="s">
        <v>2653</v>
      </c>
      <c r="H304" s="123">
        <v>1432</v>
      </c>
    </row>
    <row r="305" spans="2:8" ht="30" customHeight="1">
      <c r="B305" s="119" t="s">
        <v>2766</v>
      </c>
      <c r="C305" s="124" t="s">
        <v>2655</v>
      </c>
      <c r="D305" s="123">
        <v>1</v>
      </c>
      <c r="E305" s="123" t="s">
        <v>2651</v>
      </c>
      <c r="F305" s="123" t="s">
        <v>461</v>
      </c>
      <c r="G305" s="119" t="s">
        <v>2653</v>
      </c>
      <c r="H305" s="123">
        <v>1432</v>
      </c>
    </row>
    <row r="306" spans="2:8" ht="30" customHeight="1">
      <c r="B306" s="119" t="s">
        <v>2784</v>
      </c>
      <c r="C306" s="124" t="s">
        <v>2655</v>
      </c>
      <c r="D306" s="123">
        <v>1</v>
      </c>
      <c r="E306" s="123" t="s">
        <v>2651</v>
      </c>
      <c r="F306" s="123" t="s">
        <v>461</v>
      </c>
      <c r="G306" s="119" t="s">
        <v>2653</v>
      </c>
      <c r="H306" s="123">
        <v>1432</v>
      </c>
    </row>
    <row r="307" spans="2:8" ht="30" customHeight="1">
      <c r="B307" s="119" t="s">
        <v>2777</v>
      </c>
      <c r="C307" s="124" t="s">
        <v>2655</v>
      </c>
      <c r="D307" s="123">
        <v>1</v>
      </c>
      <c r="E307" s="123" t="s">
        <v>2651</v>
      </c>
      <c r="F307" s="123" t="s">
        <v>461</v>
      </c>
      <c r="G307" s="119" t="s">
        <v>2653</v>
      </c>
      <c r="H307" s="123">
        <v>1432</v>
      </c>
    </row>
    <row r="308" spans="2:8" ht="30" customHeight="1">
      <c r="B308" s="119" t="s">
        <v>2766</v>
      </c>
      <c r="C308" s="124" t="s">
        <v>2655</v>
      </c>
      <c r="D308" s="123">
        <v>1</v>
      </c>
      <c r="E308" s="123" t="s">
        <v>2651</v>
      </c>
      <c r="F308" s="123" t="s">
        <v>461</v>
      </c>
      <c r="G308" s="119" t="s">
        <v>2653</v>
      </c>
      <c r="H308" s="123">
        <v>1432</v>
      </c>
    </row>
    <row r="309" spans="2:8" ht="30" customHeight="1">
      <c r="B309" s="119" t="s">
        <v>2794</v>
      </c>
      <c r="C309" s="124" t="s">
        <v>2655</v>
      </c>
      <c r="D309" s="123">
        <v>1</v>
      </c>
      <c r="E309" s="123" t="s">
        <v>2651</v>
      </c>
      <c r="F309" s="123" t="s">
        <v>461</v>
      </c>
      <c r="G309" s="119" t="s">
        <v>2653</v>
      </c>
      <c r="H309" s="123">
        <v>1432</v>
      </c>
    </row>
    <row r="310" spans="2:8" ht="30" customHeight="1">
      <c r="B310" s="119" t="s">
        <v>2795</v>
      </c>
      <c r="C310" s="124" t="s">
        <v>2655</v>
      </c>
      <c r="D310" s="123">
        <v>1</v>
      </c>
      <c r="E310" s="123" t="s">
        <v>2651</v>
      </c>
      <c r="F310" s="123" t="s">
        <v>461</v>
      </c>
      <c r="G310" s="119" t="s">
        <v>2653</v>
      </c>
      <c r="H310" s="123">
        <v>1432</v>
      </c>
    </row>
    <row r="311" spans="2:8" ht="30" customHeight="1">
      <c r="B311" s="119" t="s">
        <v>2796</v>
      </c>
      <c r="C311" s="124" t="s">
        <v>2655</v>
      </c>
      <c r="D311" s="123">
        <v>1</v>
      </c>
      <c r="E311" s="123" t="s">
        <v>2651</v>
      </c>
      <c r="F311" s="123" t="s">
        <v>461</v>
      </c>
      <c r="G311" s="119" t="s">
        <v>2653</v>
      </c>
      <c r="H311" s="123">
        <v>1432</v>
      </c>
    </row>
    <row r="312" spans="2:8" ht="30" customHeight="1">
      <c r="B312" s="119" t="s">
        <v>2797</v>
      </c>
      <c r="C312" s="124" t="s">
        <v>2655</v>
      </c>
      <c r="D312" s="123">
        <v>1</v>
      </c>
      <c r="E312" s="123" t="s">
        <v>2651</v>
      </c>
      <c r="F312" s="123" t="s">
        <v>461</v>
      </c>
      <c r="G312" s="119" t="s">
        <v>2653</v>
      </c>
      <c r="H312" s="123">
        <v>1432</v>
      </c>
    </row>
    <row r="313" spans="2:8" ht="30" customHeight="1">
      <c r="B313" s="119" t="s">
        <v>2777</v>
      </c>
      <c r="C313" s="124" t="s">
        <v>2655</v>
      </c>
      <c r="D313" s="123">
        <v>1</v>
      </c>
      <c r="E313" s="123" t="s">
        <v>2651</v>
      </c>
      <c r="F313" s="123" t="s">
        <v>461</v>
      </c>
      <c r="G313" s="119" t="s">
        <v>2653</v>
      </c>
      <c r="H313" s="123">
        <v>1432</v>
      </c>
    </row>
    <row r="314" spans="2:8" ht="30" customHeight="1">
      <c r="B314" s="119" t="s">
        <v>2785</v>
      </c>
      <c r="C314" s="124" t="s">
        <v>2655</v>
      </c>
      <c r="D314" s="123">
        <v>1</v>
      </c>
      <c r="E314" s="123" t="s">
        <v>2651</v>
      </c>
      <c r="F314" s="123" t="s">
        <v>461</v>
      </c>
      <c r="G314" s="119" t="s">
        <v>2653</v>
      </c>
      <c r="H314" s="123">
        <v>1432</v>
      </c>
    </row>
    <row r="315" spans="2:8" ht="30" customHeight="1">
      <c r="B315" s="119" t="s">
        <v>2798</v>
      </c>
      <c r="C315" s="124" t="s">
        <v>2655</v>
      </c>
      <c r="D315" s="123">
        <v>1</v>
      </c>
      <c r="E315" s="123" t="s">
        <v>2651</v>
      </c>
      <c r="F315" s="123" t="s">
        <v>461</v>
      </c>
      <c r="G315" s="119" t="s">
        <v>2653</v>
      </c>
      <c r="H315" s="123">
        <v>1432</v>
      </c>
    </row>
    <row r="316" spans="2:8" ht="30" customHeight="1">
      <c r="B316" s="119" t="s">
        <v>2783</v>
      </c>
      <c r="C316" s="124" t="s">
        <v>2655</v>
      </c>
      <c r="D316" s="123">
        <v>1</v>
      </c>
      <c r="E316" s="123" t="s">
        <v>2651</v>
      </c>
      <c r="F316" s="123" t="s">
        <v>461</v>
      </c>
      <c r="G316" s="119" t="s">
        <v>2653</v>
      </c>
      <c r="H316" s="123">
        <v>1432</v>
      </c>
    </row>
    <row r="317" spans="2:8" ht="30" customHeight="1">
      <c r="B317" s="119" t="s">
        <v>2785</v>
      </c>
      <c r="C317" s="124" t="s">
        <v>2655</v>
      </c>
      <c r="D317" s="123">
        <v>1</v>
      </c>
      <c r="E317" s="123" t="s">
        <v>2651</v>
      </c>
      <c r="F317" s="123" t="s">
        <v>461</v>
      </c>
      <c r="G317" s="119" t="s">
        <v>2653</v>
      </c>
      <c r="H317" s="123">
        <v>1432</v>
      </c>
    </row>
    <row r="318" spans="2:8" ht="30" customHeight="1">
      <c r="B318" s="119" t="s">
        <v>2766</v>
      </c>
      <c r="C318" s="124" t="s">
        <v>2655</v>
      </c>
      <c r="D318" s="123">
        <v>1</v>
      </c>
      <c r="E318" s="123" t="s">
        <v>2651</v>
      </c>
      <c r="F318" s="123" t="s">
        <v>461</v>
      </c>
      <c r="G318" s="119" t="s">
        <v>2653</v>
      </c>
      <c r="H318" s="123">
        <v>1432</v>
      </c>
    </row>
    <row r="319" spans="2:8" ht="30" customHeight="1">
      <c r="B319" s="119" t="s">
        <v>2799</v>
      </c>
      <c r="C319" s="124" t="s">
        <v>2655</v>
      </c>
      <c r="D319" s="123">
        <v>1</v>
      </c>
      <c r="E319" s="123" t="s">
        <v>2651</v>
      </c>
      <c r="F319" s="123" t="s">
        <v>461</v>
      </c>
      <c r="G319" s="119" t="s">
        <v>2653</v>
      </c>
      <c r="H319" s="123">
        <v>1432</v>
      </c>
    </row>
    <row r="320" spans="2:8" ht="30" customHeight="1">
      <c r="B320" s="119" t="s">
        <v>2766</v>
      </c>
      <c r="C320" s="124" t="s">
        <v>2655</v>
      </c>
      <c r="D320" s="123">
        <v>1</v>
      </c>
      <c r="E320" s="123" t="s">
        <v>2651</v>
      </c>
      <c r="F320" s="123" t="s">
        <v>461</v>
      </c>
      <c r="G320" s="119" t="s">
        <v>2653</v>
      </c>
      <c r="H320" s="123">
        <v>1432</v>
      </c>
    </row>
    <row r="321" spans="2:8" ht="30" customHeight="1">
      <c r="B321" s="119" t="s">
        <v>2777</v>
      </c>
      <c r="C321" s="124" t="s">
        <v>2655</v>
      </c>
      <c r="D321" s="123">
        <v>1</v>
      </c>
      <c r="E321" s="123" t="s">
        <v>2651</v>
      </c>
      <c r="F321" s="123" t="s">
        <v>461</v>
      </c>
      <c r="G321" s="119" t="s">
        <v>2653</v>
      </c>
      <c r="H321" s="123">
        <v>1432</v>
      </c>
    </row>
    <row r="322" spans="2:8" ht="30" customHeight="1">
      <c r="B322" s="119" t="s">
        <v>2790</v>
      </c>
      <c r="C322" s="124" t="s">
        <v>2655</v>
      </c>
      <c r="D322" s="123">
        <v>1</v>
      </c>
      <c r="E322" s="123" t="s">
        <v>2651</v>
      </c>
      <c r="F322" s="123" t="s">
        <v>461</v>
      </c>
      <c r="G322" s="119" t="s">
        <v>2653</v>
      </c>
      <c r="H322" s="123">
        <v>1432</v>
      </c>
    </row>
    <row r="323" spans="2:8" ht="30" customHeight="1">
      <c r="B323" s="119" t="s">
        <v>2800</v>
      </c>
      <c r="C323" s="124" t="s">
        <v>2655</v>
      </c>
      <c r="D323" s="123">
        <v>1</v>
      </c>
      <c r="E323" s="123" t="s">
        <v>2651</v>
      </c>
      <c r="F323" s="123" t="s">
        <v>461</v>
      </c>
      <c r="G323" s="119" t="s">
        <v>2653</v>
      </c>
      <c r="H323" s="123">
        <v>1432</v>
      </c>
    </row>
    <row r="324" spans="2:8" ht="30" customHeight="1">
      <c r="B324" s="119" t="s">
        <v>2766</v>
      </c>
      <c r="C324" s="124" t="s">
        <v>2655</v>
      </c>
      <c r="D324" s="123">
        <v>1</v>
      </c>
      <c r="E324" s="123" t="s">
        <v>2651</v>
      </c>
      <c r="F324" s="123" t="s">
        <v>461</v>
      </c>
      <c r="G324" s="119" t="s">
        <v>2653</v>
      </c>
      <c r="H324" s="123">
        <v>1432</v>
      </c>
    </row>
    <row r="325" spans="2:8" ht="30" customHeight="1">
      <c r="B325" s="119" t="s">
        <v>2787</v>
      </c>
      <c r="C325" s="124" t="s">
        <v>2655</v>
      </c>
      <c r="D325" s="123">
        <v>1</v>
      </c>
      <c r="E325" s="123" t="s">
        <v>2651</v>
      </c>
      <c r="F325" s="123" t="s">
        <v>461</v>
      </c>
      <c r="G325" s="119" t="s">
        <v>2653</v>
      </c>
      <c r="H325" s="123">
        <v>1432</v>
      </c>
    </row>
    <row r="326" spans="2:8" ht="30" customHeight="1">
      <c r="B326" s="119" t="s">
        <v>2781</v>
      </c>
      <c r="C326" s="124" t="s">
        <v>2655</v>
      </c>
      <c r="D326" s="123">
        <v>1</v>
      </c>
      <c r="E326" s="123" t="s">
        <v>2651</v>
      </c>
      <c r="F326" s="123" t="s">
        <v>461</v>
      </c>
      <c r="G326" s="119" t="s">
        <v>2653</v>
      </c>
      <c r="H326" s="123">
        <v>1432</v>
      </c>
    </row>
    <row r="327" spans="2:8" ht="30" customHeight="1">
      <c r="B327" s="119" t="s">
        <v>2766</v>
      </c>
      <c r="C327" s="124" t="s">
        <v>2655</v>
      </c>
      <c r="D327" s="123">
        <v>1</v>
      </c>
      <c r="E327" s="123" t="s">
        <v>2651</v>
      </c>
      <c r="F327" s="123" t="s">
        <v>461</v>
      </c>
      <c r="G327" s="119" t="s">
        <v>2653</v>
      </c>
      <c r="H327" s="123">
        <v>1432</v>
      </c>
    </row>
    <row r="328" spans="2:8" ht="30" customHeight="1">
      <c r="B328" s="119" t="s">
        <v>2767</v>
      </c>
      <c r="C328" s="124" t="s">
        <v>2655</v>
      </c>
      <c r="D328" s="123">
        <v>1</v>
      </c>
      <c r="E328" s="123" t="s">
        <v>2651</v>
      </c>
      <c r="F328" s="123" t="s">
        <v>461</v>
      </c>
      <c r="G328" s="119" t="s">
        <v>2653</v>
      </c>
      <c r="H328" s="123">
        <v>1432</v>
      </c>
    </row>
    <row r="329" spans="2:8" ht="30" customHeight="1">
      <c r="B329" s="119" t="s">
        <v>2786</v>
      </c>
      <c r="C329" s="124" t="s">
        <v>2655</v>
      </c>
      <c r="D329" s="123">
        <v>1</v>
      </c>
      <c r="E329" s="123" t="s">
        <v>2651</v>
      </c>
      <c r="F329" s="123" t="s">
        <v>461</v>
      </c>
      <c r="G329" s="119" t="s">
        <v>2653</v>
      </c>
      <c r="H329" s="123">
        <v>1432</v>
      </c>
    </row>
    <row r="330" spans="2:8" ht="30" customHeight="1">
      <c r="B330" s="119" t="s">
        <v>2801</v>
      </c>
      <c r="C330" s="124" t="s">
        <v>2655</v>
      </c>
      <c r="D330" s="123">
        <v>1</v>
      </c>
      <c r="E330" s="123" t="s">
        <v>2651</v>
      </c>
      <c r="F330" s="123" t="s">
        <v>461</v>
      </c>
      <c r="G330" s="119" t="s">
        <v>2653</v>
      </c>
      <c r="H330" s="123">
        <v>1432</v>
      </c>
    </row>
    <row r="331" spans="2:8" ht="30" customHeight="1">
      <c r="B331" s="119" t="s">
        <v>2783</v>
      </c>
      <c r="C331" s="124" t="s">
        <v>2655</v>
      </c>
      <c r="D331" s="123">
        <v>1</v>
      </c>
      <c r="E331" s="123" t="s">
        <v>2651</v>
      </c>
      <c r="F331" s="123" t="s">
        <v>461</v>
      </c>
      <c r="G331" s="119" t="s">
        <v>2653</v>
      </c>
      <c r="H331" s="123">
        <v>1432</v>
      </c>
    </row>
    <row r="332" spans="2:8" ht="30" customHeight="1">
      <c r="B332" s="119" t="s">
        <v>2788</v>
      </c>
      <c r="C332" s="124" t="s">
        <v>2655</v>
      </c>
      <c r="D332" s="123">
        <v>1</v>
      </c>
      <c r="E332" s="123" t="s">
        <v>2651</v>
      </c>
      <c r="F332" s="123" t="s">
        <v>461</v>
      </c>
      <c r="G332" s="119" t="s">
        <v>2653</v>
      </c>
      <c r="H332" s="123">
        <v>1432</v>
      </c>
    </row>
    <row r="333" spans="2:8" ht="30" customHeight="1">
      <c r="B333" s="119" t="s">
        <v>2790</v>
      </c>
      <c r="C333" s="124" t="s">
        <v>2655</v>
      </c>
      <c r="D333" s="123">
        <v>1</v>
      </c>
      <c r="E333" s="123" t="s">
        <v>2651</v>
      </c>
      <c r="F333" s="123" t="s">
        <v>461</v>
      </c>
      <c r="G333" s="119" t="s">
        <v>2653</v>
      </c>
      <c r="H333" s="123">
        <v>1432</v>
      </c>
    </row>
    <row r="334" spans="2:8" ht="30" customHeight="1">
      <c r="B334" s="119" t="s">
        <v>2787</v>
      </c>
      <c r="C334" s="124" t="s">
        <v>2655</v>
      </c>
      <c r="D334" s="123">
        <v>1</v>
      </c>
      <c r="E334" s="123" t="s">
        <v>2651</v>
      </c>
      <c r="F334" s="123" t="s">
        <v>461</v>
      </c>
      <c r="G334" s="119" t="s">
        <v>2653</v>
      </c>
      <c r="H334" s="123">
        <v>1432</v>
      </c>
    </row>
    <row r="335" spans="2:8" ht="30" customHeight="1">
      <c r="B335" s="119" t="s">
        <v>2802</v>
      </c>
      <c r="C335" s="124" t="s">
        <v>2655</v>
      </c>
      <c r="D335" s="123">
        <v>1</v>
      </c>
      <c r="E335" s="123" t="s">
        <v>2651</v>
      </c>
      <c r="F335" s="123" t="s">
        <v>461</v>
      </c>
      <c r="G335" s="119" t="s">
        <v>2653</v>
      </c>
      <c r="H335" s="123">
        <v>1432</v>
      </c>
    </row>
    <row r="336" spans="2:8" ht="30" customHeight="1">
      <c r="B336" s="119" t="s">
        <v>2785</v>
      </c>
      <c r="C336" s="124" t="s">
        <v>2655</v>
      </c>
      <c r="D336" s="123">
        <v>1</v>
      </c>
      <c r="E336" s="123" t="s">
        <v>2651</v>
      </c>
      <c r="F336" s="123" t="s">
        <v>461</v>
      </c>
      <c r="G336" s="119" t="s">
        <v>2653</v>
      </c>
      <c r="H336" s="123">
        <v>1432</v>
      </c>
    </row>
    <row r="337" spans="2:8" ht="30" customHeight="1">
      <c r="B337" s="119" t="s">
        <v>2770</v>
      </c>
      <c r="C337" s="124" t="s">
        <v>2655</v>
      </c>
      <c r="D337" s="123">
        <v>1</v>
      </c>
      <c r="E337" s="123" t="s">
        <v>2651</v>
      </c>
      <c r="F337" s="123" t="s">
        <v>461</v>
      </c>
      <c r="G337" s="119" t="s">
        <v>2653</v>
      </c>
      <c r="H337" s="123">
        <v>1432</v>
      </c>
    </row>
    <row r="338" spans="2:8" ht="30" customHeight="1">
      <c r="B338" s="119" t="s">
        <v>2766</v>
      </c>
      <c r="C338" s="124" t="s">
        <v>2655</v>
      </c>
      <c r="D338" s="123">
        <v>1</v>
      </c>
      <c r="E338" s="123" t="s">
        <v>2651</v>
      </c>
      <c r="F338" s="123" t="s">
        <v>461</v>
      </c>
      <c r="G338" s="119" t="s">
        <v>2653</v>
      </c>
      <c r="H338" s="123">
        <v>1432</v>
      </c>
    </row>
    <row r="339" spans="2:8" ht="30" customHeight="1">
      <c r="B339" s="119" t="s">
        <v>2767</v>
      </c>
      <c r="C339" s="124" t="s">
        <v>2655</v>
      </c>
      <c r="D339" s="123">
        <v>1</v>
      </c>
      <c r="E339" s="123" t="s">
        <v>2651</v>
      </c>
      <c r="F339" s="123" t="s">
        <v>461</v>
      </c>
      <c r="G339" s="119" t="s">
        <v>2653</v>
      </c>
      <c r="H339" s="123">
        <v>1432</v>
      </c>
    </row>
    <row r="340" spans="2:8" ht="30" customHeight="1">
      <c r="B340" s="119" t="s">
        <v>2790</v>
      </c>
      <c r="C340" s="124" t="s">
        <v>2655</v>
      </c>
      <c r="D340" s="123">
        <v>1</v>
      </c>
      <c r="E340" s="123" t="s">
        <v>2651</v>
      </c>
      <c r="F340" s="123" t="s">
        <v>461</v>
      </c>
      <c r="G340" s="119" t="s">
        <v>2653</v>
      </c>
      <c r="H340" s="123">
        <v>1432</v>
      </c>
    </row>
    <row r="341" spans="2:8" ht="30" customHeight="1">
      <c r="B341" s="119" t="s">
        <v>2766</v>
      </c>
      <c r="C341" s="124" t="s">
        <v>2655</v>
      </c>
      <c r="D341" s="123">
        <v>1</v>
      </c>
      <c r="E341" s="123" t="s">
        <v>2651</v>
      </c>
      <c r="F341" s="123" t="s">
        <v>461</v>
      </c>
      <c r="G341" s="119" t="s">
        <v>2653</v>
      </c>
      <c r="H341" s="123">
        <v>1432</v>
      </c>
    </row>
    <row r="342" spans="2:8" ht="30" customHeight="1">
      <c r="B342" s="119" t="s">
        <v>2770</v>
      </c>
      <c r="C342" s="124" t="s">
        <v>2655</v>
      </c>
      <c r="D342" s="123">
        <v>1</v>
      </c>
      <c r="E342" s="123" t="s">
        <v>2651</v>
      </c>
      <c r="F342" s="123" t="s">
        <v>461</v>
      </c>
      <c r="G342" s="119" t="s">
        <v>2653</v>
      </c>
      <c r="H342" s="123">
        <v>1432</v>
      </c>
    </row>
    <row r="343" spans="2:8" ht="30" customHeight="1">
      <c r="B343" s="119" t="s">
        <v>2796</v>
      </c>
      <c r="C343" s="124" t="s">
        <v>2655</v>
      </c>
      <c r="D343" s="123">
        <v>1</v>
      </c>
      <c r="E343" s="123" t="s">
        <v>2651</v>
      </c>
      <c r="F343" s="123" t="s">
        <v>461</v>
      </c>
      <c r="G343" s="119" t="s">
        <v>2653</v>
      </c>
      <c r="H343" s="123">
        <v>1432</v>
      </c>
    </row>
    <row r="344" spans="2:8" ht="30" customHeight="1">
      <c r="B344" s="119" t="s">
        <v>2803</v>
      </c>
      <c r="C344" s="124" t="s">
        <v>2655</v>
      </c>
      <c r="D344" s="123">
        <v>1</v>
      </c>
      <c r="E344" s="123" t="s">
        <v>2651</v>
      </c>
      <c r="F344" s="123" t="s">
        <v>461</v>
      </c>
      <c r="G344" s="119" t="s">
        <v>2653</v>
      </c>
      <c r="H344" s="123">
        <v>1432</v>
      </c>
    </row>
    <row r="345" spans="2:8" ht="30" customHeight="1">
      <c r="B345" s="119" t="s">
        <v>2766</v>
      </c>
      <c r="C345" s="124" t="s">
        <v>2655</v>
      </c>
      <c r="D345" s="123">
        <v>1</v>
      </c>
      <c r="E345" s="123" t="s">
        <v>2651</v>
      </c>
      <c r="F345" s="123" t="s">
        <v>461</v>
      </c>
      <c r="G345" s="119" t="s">
        <v>2653</v>
      </c>
      <c r="H345" s="123">
        <v>1432</v>
      </c>
    </row>
    <row r="346" spans="2:8" ht="30" customHeight="1">
      <c r="B346" s="119" t="s">
        <v>2766</v>
      </c>
      <c r="C346" s="124" t="s">
        <v>2655</v>
      </c>
      <c r="D346" s="123">
        <v>1</v>
      </c>
      <c r="E346" s="123" t="s">
        <v>2651</v>
      </c>
      <c r="F346" s="123" t="s">
        <v>461</v>
      </c>
      <c r="G346" s="119" t="s">
        <v>2653</v>
      </c>
      <c r="H346" s="123">
        <v>1432</v>
      </c>
    </row>
    <row r="347" spans="2:8" ht="30" customHeight="1">
      <c r="B347" s="119" t="s">
        <v>2804</v>
      </c>
      <c r="C347" s="124" t="s">
        <v>2655</v>
      </c>
      <c r="D347" s="123">
        <v>1</v>
      </c>
      <c r="E347" s="123" t="s">
        <v>2651</v>
      </c>
      <c r="F347" s="123" t="s">
        <v>461</v>
      </c>
      <c r="G347" s="119" t="s">
        <v>2653</v>
      </c>
      <c r="H347" s="123">
        <v>1432</v>
      </c>
    </row>
    <row r="348" spans="2:8" ht="30" customHeight="1">
      <c r="B348" s="119" t="s">
        <v>2805</v>
      </c>
      <c r="C348" s="124" t="s">
        <v>2655</v>
      </c>
      <c r="D348" s="123">
        <v>1</v>
      </c>
      <c r="E348" s="123" t="s">
        <v>2651</v>
      </c>
      <c r="F348" s="123" t="s">
        <v>461</v>
      </c>
      <c r="G348" s="119" t="s">
        <v>2653</v>
      </c>
      <c r="H348" s="123">
        <v>1432</v>
      </c>
    </row>
    <row r="349" spans="2:8" ht="30" customHeight="1">
      <c r="B349" s="119" t="s">
        <v>2785</v>
      </c>
      <c r="C349" s="124" t="s">
        <v>2655</v>
      </c>
      <c r="D349" s="123">
        <v>1</v>
      </c>
      <c r="E349" s="123" t="s">
        <v>2651</v>
      </c>
      <c r="F349" s="123" t="s">
        <v>461</v>
      </c>
      <c r="G349" s="119" t="s">
        <v>2653</v>
      </c>
      <c r="H349" s="123">
        <v>1432</v>
      </c>
    </row>
    <row r="350" spans="2:8" ht="30" customHeight="1">
      <c r="B350" s="119" t="s">
        <v>2785</v>
      </c>
      <c r="C350" s="124" t="s">
        <v>2655</v>
      </c>
      <c r="D350" s="123">
        <v>1</v>
      </c>
      <c r="E350" s="123" t="s">
        <v>2651</v>
      </c>
      <c r="F350" s="123" t="s">
        <v>461</v>
      </c>
      <c r="G350" s="119" t="s">
        <v>2653</v>
      </c>
      <c r="H350" s="123">
        <v>1432</v>
      </c>
    </row>
    <row r="351" spans="2:8" ht="30" customHeight="1">
      <c r="B351" s="119" t="s">
        <v>2806</v>
      </c>
      <c r="C351" s="124" t="s">
        <v>2655</v>
      </c>
      <c r="D351" s="123">
        <v>1</v>
      </c>
      <c r="E351" s="123" t="s">
        <v>2651</v>
      </c>
      <c r="F351" s="123" t="s">
        <v>461</v>
      </c>
      <c r="G351" s="119" t="s">
        <v>2653</v>
      </c>
      <c r="H351" s="123">
        <v>1432</v>
      </c>
    </row>
    <row r="352" spans="2:8" ht="30" customHeight="1">
      <c r="B352" s="119" t="s">
        <v>2807</v>
      </c>
      <c r="C352" s="124" t="s">
        <v>2655</v>
      </c>
      <c r="D352" s="123">
        <v>1</v>
      </c>
      <c r="E352" s="123" t="s">
        <v>2651</v>
      </c>
      <c r="F352" s="123" t="s">
        <v>461</v>
      </c>
      <c r="G352" s="119" t="s">
        <v>2653</v>
      </c>
      <c r="H352" s="123">
        <v>1432</v>
      </c>
    </row>
    <row r="353" spans="2:8" ht="30" customHeight="1">
      <c r="B353" s="119" t="s">
        <v>2808</v>
      </c>
      <c r="C353" s="124" t="s">
        <v>2655</v>
      </c>
      <c r="D353" s="123">
        <v>1</v>
      </c>
      <c r="E353" s="123" t="s">
        <v>2651</v>
      </c>
      <c r="F353" s="123" t="s">
        <v>461</v>
      </c>
      <c r="G353" s="119" t="s">
        <v>2653</v>
      </c>
      <c r="H353" s="123">
        <v>1432</v>
      </c>
    </row>
    <row r="354" spans="2:8" ht="30" customHeight="1">
      <c r="B354" s="119" t="s">
        <v>2809</v>
      </c>
      <c r="C354" s="124" t="s">
        <v>2655</v>
      </c>
      <c r="D354" s="123">
        <v>1</v>
      </c>
      <c r="E354" s="123" t="s">
        <v>2651</v>
      </c>
      <c r="F354" s="123" t="s">
        <v>461</v>
      </c>
      <c r="G354" s="119" t="s">
        <v>2653</v>
      </c>
      <c r="H354" s="123">
        <v>1432</v>
      </c>
    </row>
    <row r="355" spans="2:8" ht="30" customHeight="1">
      <c r="B355" s="119" t="s">
        <v>2810</v>
      </c>
      <c r="C355" s="124" t="s">
        <v>2655</v>
      </c>
      <c r="D355" s="123">
        <v>1</v>
      </c>
      <c r="E355" s="123" t="s">
        <v>2651</v>
      </c>
      <c r="F355" s="123" t="s">
        <v>461</v>
      </c>
      <c r="G355" s="119" t="s">
        <v>2653</v>
      </c>
      <c r="H355" s="123">
        <v>1432</v>
      </c>
    </row>
    <row r="356" spans="2:8" ht="30" customHeight="1">
      <c r="B356" s="119" t="s">
        <v>2767</v>
      </c>
      <c r="C356" s="124" t="s">
        <v>2655</v>
      </c>
      <c r="D356" s="123">
        <v>1</v>
      </c>
      <c r="E356" s="123" t="s">
        <v>2651</v>
      </c>
      <c r="F356" s="123" t="s">
        <v>461</v>
      </c>
      <c r="G356" s="119" t="s">
        <v>2653</v>
      </c>
      <c r="H356" s="123">
        <v>1432</v>
      </c>
    </row>
    <row r="357" spans="2:8" ht="30" customHeight="1">
      <c r="B357" s="119" t="s">
        <v>2766</v>
      </c>
      <c r="C357" s="124" t="s">
        <v>2655</v>
      </c>
      <c r="D357" s="123">
        <v>1</v>
      </c>
      <c r="E357" s="123" t="s">
        <v>2651</v>
      </c>
      <c r="F357" s="123" t="s">
        <v>461</v>
      </c>
      <c r="G357" s="119" t="s">
        <v>2653</v>
      </c>
      <c r="H357" s="123">
        <v>1432</v>
      </c>
    </row>
    <row r="358" spans="2:8" ht="30" customHeight="1">
      <c r="B358" s="119" t="s">
        <v>2770</v>
      </c>
      <c r="C358" s="124" t="s">
        <v>2655</v>
      </c>
      <c r="D358" s="123">
        <v>1</v>
      </c>
      <c r="E358" s="123" t="s">
        <v>2651</v>
      </c>
      <c r="F358" s="123" t="s">
        <v>461</v>
      </c>
      <c r="G358" s="119" t="s">
        <v>2653</v>
      </c>
      <c r="H358" s="123">
        <v>1432</v>
      </c>
    </row>
    <row r="359" spans="2:8" ht="30" customHeight="1">
      <c r="B359" s="119" t="s">
        <v>2766</v>
      </c>
      <c r="C359" s="124" t="s">
        <v>2655</v>
      </c>
      <c r="D359" s="123">
        <v>1</v>
      </c>
      <c r="E359" s="123" t="s">
        <v>2651</v>
      </c>
      <c r="F359" s="123" t="s">
        <v>461</v>
      </c>
      <c r="G359" s="119" t="s">
        <v>2653</v>
      </c>
      <c r="H359" s="123">
        <v>1432</v>
      </c>
    </row>
    <row r="360" spans="2:8" ht="30" customHeight="1">
      <c r="B360" s="119" t="s">
        <v>2781</v>
      </c>
      <c r="C360" s="124" t="s">
        <v>2655</v>
      </c>
      <c r="D360" s="123">
        <v>1</v>
      </c>
      <c r="E360" s="123" t="s">
        <v>2651</v>
      </c>
      <c r="F360" s="123" t="s">
        <v>461</v>
      </c>
      <c r="G360" s="119" t="s">
        <v>2653</v>
      </c>
      <c r="H360" s="123">
        <v>1432</v>
      </c>
    </row>
    <row r="361" spans="2:8" ht="30" customHeight="1">
      <c r="B361" s="119" t="s">
        <v>2766</v>
      </c>
      <c r="C361" s="124" t="s">
        <v>2655</v>
      </c>
      <c r="D361" s="123">
        <v>1</v>
      </c>
      <c r="E361" s="123" t="s">
        <v>2651</v>
      </c>
      <c r="F361" s="123" t="s">
        <v>461</v>
      </c>
      <c r="G361" s="119" t="s">
        <v>2653</v>
      </c>
      <c r="H361" s="123">
        <v>1432</v>
      </c>
    </row>
    <row r="362" spans="2:8" ht="30" customHeight="1">
      <c r="B362" s="119" t="s">
        <v>2790</v>
      </c>
      <c r="C362" s="124" t="s">
        <v>2655</v>
      </c>
      <c r="D362" s="123">
        <v>1</v>
      </c>
      <c r="E362" s="123" t="s">
        <v>2651</v>
      </c>
      <c r="F362" s="123" t="s">
        <v>461</v>
      </c>
      <c r="G362" s="119" t="s">
        <v>2653</v>
      </c>
      <c r="H362" s="123">
        <v>1432</v>
      </c>
    </row>
    <row r="363" spans="2:8" ht="30" customHeight="1">
      <c r="B363" s="119" t="s">
        <v>2783</v>
      </c>
      <c r="C363" s="124" t="s">
        <v>2655</v>
      </c>
      <c r="D363" s="123">
        <v>1</v>
      </c>
      <c r="E363" s="123" t="s">
        <v>2651</v>
      </c>
      <c r="F363" s="123" t="s">
        <v>461</v>
      </c>
      <c r="G363" s="119" t="s">
        <v>2653</v>
      </c>
      <c r="H363" s="123">
        <v>1432</v>
      </c>
    </row>
    <row r="364" spans="2:8" ht="30" customHeight="1">
      <c r="B364" s="119" t="s">
        <v>2790</v>
      </c>
      <c r="C364" s="124" t="s">
        <v>2655</v>
      </c>
      <c r="D364" s="123">
        <v>1</v>
      </c>
      <c r="E364" s="123" t="s">
        <v>2651</v>
      </c>
      <c r="F364" s="123" t="s">
        <v>461</v>
      </c>
      <c r="G364" s="119" t="s">
        <v>2653</v>
      </c>
      <c r="H364" s="123">
        <v>1432</v>
      </c>
    </row>
    <row r="365" spans="2:8" ht="30" customHeight="1">
      <c r="B365" s="119" t="s">
        <v>2783</v>
      </c>
      <c r="C365" s="124" t="s">
        <v>2655</v>
      </c>
      <c r="D365" s="123">
        <v>1</v>
      </c>
      <c r="E365" s="123" t="s">
        <v>2651</v>
      </c>
      <c r="F365" s="123" t="s">
        <v>461</v>
      </c>
      <c r="G365" s="119" t="s">
        <v>2653</v>
      </c>
      <c r="H365" s="123">
        <v>1432</v>
      </c>
    </row>
    <row r="366" spans="2:8" ht="30" customHeight="1">
      <c r="B366" s="119" t="s">
        <v>2811</v>
      </c>
      <c r="C366" s="124" t="s">
        <v>2655</v>
      </c>
      <c r="D366" s="123">
        <v>1</v>
      </c>
      <c r="E366" s="123" t="s">
        <v>2651</v>
      </c>
      <c r="F366" s="123" t="s">
        <v>461</v>
      </c>
      <c r="G366" s="119" t="s">
        <v>2653</v>
      </c>
      <c r="H366" s="123">
        <v>1432</v>
      </c>
    </row>
    <row r="367" spans="2:8" ht="30" customHeight="1">
      <c r="B367" s="119" t="s">
        <v>2785</v>
      </c>
      <c r="C367" s="124" t="s">
        <v>2655</v>
      </c>
      <c r="D367" s="123">
        <v>1</v>
      </c>
      <c r="E367" s="123" t="s">
        <v>2651</v>
      </c>
      <c r="F367" s="123" t="s">
        <v>461</v>
      </c>
      <c r="G367" s="119" t="s">
        <v>2653</v>
      </c>
      <c r="H367" s="123">
        <v>1432</v>
      </c>
    </row>
    <row r="368" spans="2:8" ht="30" customHeight="1">
      <c r="B368" s="119" t="s">
        <v>2811</v>
      </c>
      <c r="C368" s="124" t="s">
        <v>2655</v>
      </c>
      <c r="D368" s="123">
        <v>1</v>
      </c>
      <c r="E368" s="123" t="s">
        <v>2651</v>
      </c>
      <c r="F368" s="123" t="s">
        <v>461</v>
      </c>
      <c r="G368" s="119" t="s">
        <v>2653</v>
      </c>
      <c r="H368" s="123">
        <v>1432</v>
      </c>
    </row>
    <row r="369" spans="2:8" ht="30" customHeight="1">
      <c r="B369" s="119" t="s">
        <v>2785</v>
      </c>
      <c r="C369" s="124" t="s">
        <v>2655</v>
      </c>
      <c r="D369" s="123">
        <v>1</v>
      </c>
      <c r="E369" s="123" t="s">
        <v>2651</v>
      </c>
      <c r="F369" s="123" t="s">
        <v>461</v>
      </c>
      <c r="G369" s="119" t="s">
        <v>2653</v>
      </c>
      <c r="H369" s="123">
        <v>1432</v>
      </c>
    </row>
    <row r="370" spans="2:8" ht="30" customHeight="1">
      <c r="B370" s="119" t="s">
        <v>2796</v>
      </c>
      <c r="C370" s="124" t="s">
        <v>2655</v>
      </c>
      <c r="D370" s="123">
        <v>1</v>
      </c>
      <c r="E370" s="123" t="s">
        <v>2651</v>
      </c>
      <c r="F370" s="123" t="s">
        <v>461</v>
      </c>
      <c r="G370" s="119" t="s">
        <v>2653</v>
      </c>
      <c r="H370" s="123">
        <v>1432</v>
      </c>
    </row>
    <row r="371" spans="2:8" ht="30" customHeight="1">
      <c r="B371" s="119" t="s">
        <v>2766</v>
      </c>
      <c r="C371" s="124" t="s">
        <v>2655</v>
      </c>
      <c r="D371" s="123">
        <v>1</v>
      </c>
      <c r="E371" s="123" t="s">
        <v>2651</v>
      </c>
      <c r="F371" s="123" t="s">
        <v>461</v>
      </c>
      <c r="G371" s="119" t="s">
        <v>2653</v>
      </c>
      <c r="H371" s="123">
        <v>1432</v>
      </c>
    </row>
    <row r="372" spans="2:8" ht="30" customHeight="1">
      <c r="B372" s="119" t="s">
        <v>2766</v>
      </c>
      <c r="C372" s="124" t="s">
        <v>2655</v>
      </c>
      <c r="D372" s="123">
        <v>1</v>
      </c>
      <c r="E372" s="123" t="s">
        <v>2651</v>
      </c>
      <c r="F372" s="123" t="s">
        <v>461</v>
      </c>
      <c r="G372" s="119" t="s">
        <v>2653</v>
      </c>
      <c r="H372" s="123">
        <v>1432</v>
      </c>
    </row>
    <row r="373" spans="2:8" ht="30" customHeight="1">
      <c r="B373" s="119" t="s">
        <v>2796</v>
      </c>
      <c r="C373" s="124" t="s">
        <v>2655</v>
      </c>
      <c r="D373" s="123">
        <v>1</v>
      </c>
      <c r="E373" s="123" t="s">
        <v>2651</v>
      </c>
      <c r="F373" s="123" t="s">
        <v>461</v>
      </c>
      <c r="G373" s="119" t="s">
        <v>2653</v>
      </c>
      <c r="H373" s="123">
        <v>1432</v>
      </c>
    </row>
    <row r="374" spans="2:8" ht="30" customHeight="1">
      <c r="B374" s="119" t="s">
        <v>2785</v>
      </c>
      <c r="C374" s="124" t="s">
        <v>2655</v>
      </c>
      <c r="D374" s="123">
        <v>1</v>
      </c>
      <c r="E374" s="123" t="s">
        <v>2651</v>
      </c>
      <c r="F374" s="123" t="s">
        <v>461</v>
      </c>
      <c r="G374" s="119" t="s">
        <v>2653</v>
      </c>
      <c r="H374" s="123">
        <v>1432</v>
      </c>
    </row>
    <row r="375" spans="2:8" ht="30" customHeight="1">
      <c r="B375" s="119" t="s">
        <v>2770</v>
      </c>
      <c r="C375" s="124" t="s">
        <v>2655</v>
      </c>
      <c r="D375" s="123">
        <v>1</v>
      </c>
      <c r="E375" s="123" t="s">
        <v>2651</v>
      </c>
      <c r="F375" s="123" t="s">
        <v>461</v>
      </c>
      <c r="G375" s="119" t="s">
        <v>2653</v>
      </c>
      <c r="H375" s="123">
        <v>1432</v>
      </c>
    </row>
    <row r="376" spans="2:8" ht="30" customHeight="1">
      <c r="B376" s="119" t="s">
        <v>2812</v>
      </c>
      <c r="C376" s="124" t="s">
        <v>2655</v>
      </c>
      <c r="D376" s="123">
        <v>1</v>
      </c>
      <c r="E376" s="123" t="s">
        <v>2651</v>
      </c>
      <c r="F376" s="123" t="s">
        <v>461</v>
      </c>
      <c r="G376" s="119" t="s">
        <v>2653</v>
      </c>
      <c r="H376" s="123">
        <v>1432</v>
      </c>
    </row>
    <row r="377" spans="2:8" ht="30" customHeight="1">
      <c r="B377" s="119" t="s">
        <v>2813</v>
      </c>
      <c r="C377" s="124" t="s">
        <v>2655</v>
      </c>
      <c r="D377" s="123">
        <v>1</v>
      </c>
      <c r="E377" s="123" t="s">
        <v>2651</v>
      </c>
      <c r="F377" s="123" t="s">
        <v>461</v>
      </c>
      <c r="G377" s="119" t="s">
        <v>2653</v>
      </c>
      <c r="H377" s="123">
        <v>1432</v>
      </c>
    </row>
    <row r="378" spans="2:8" ht="30" customHeight="1">
      <c r="B378" s="119" t="s">
        <v>2770</v>
      </c>
      <c r="C378" s="124" t="s">
        <v>2655</v>
      </c>
      <c r="D378" s="123">
        <v>1</v>
      </c>
      <c r="E378" s="123" t="s">
        <v>2651</v>
      </c>
      <c r="F378" s="123" t="s">
        <v>461</v>
      </c>
      <c r="G378" s="119" t="s">
        <v>2653</v>
      </c>
      <c r="H378" s="123">
        <v>1432</v>
      </c>
    </row>
    <row r="379" spans="2:8" ht="30" customHeight="1">
      <c r="B379" s="119" t="s">
        <v>2814</v>
      </c>
      <c r="C379" s="124" t="s">
        <v>2655</v>
      </c>
      <c r="D379" s="123">
        <v>1</v>
      </c>
      <c r="E379" s="123" t="s">
        <v>2651</v>
      </c>
      <c r="F379" s="123" t="s">
        <v>461</v>
      </c>
      <c r="G379" s="119" t="s">
        <v>2653</v>
      </c>
      <c r="H379" s="123">
        <v>1432</v>
      </c>
    </row>
    <row r="380" spans="2:8" ht="30" customHeight="1">
      <c r="B380" s="119" t="s">
        <v>2785</v>
      </c>
      <c r="C380" s="124" t="s">
        <v>2655</v>
      </c>
      <c r="D380" s="123">
        <v>1</v>
      </c>
      <c r="E380" s="123" t="s">
        <v>2651</v>
      </c>
      <c r="F380" s="123" t="s">
        <v>461</v>
      </c>
      <c r="G380" s="119" t="s">
        <v>2653</v>
      </c>
      <c r="H380" s="123">
        <v>1432</v>
      </c>
    </row>
    <row r="381" spans="2:8" ht="30" customHeight="1">
      <c r="B381" s="119" t="s">
        <v>2766</v>
      </c>
      <c r="C381" s="124" t="s">
        <v>2655</v>
      </c>
      <c r="D381" s="123">
        <v>1</v>
      </c>
      <c r="E381" s="123" t="s">
        <v>2651</v>
      </c>
      <c r="F381" s="123" t="s">
        <v>461</v>
      </c>
      <c r="G381" s="119" t="s">
        <v>2653</v>
      </c>
      <c r="H381" s="123">
        <v>1432</v>
      </c>
    </row>
    <row r="382" spans="2:8" ht="30" customHeight="1">
      <c r="B382" s="119" t="s">
        <v>2790</v>
      </c>
      <c r="C382" s="124" t="s">
        <v>2655</v>
      </c>
      <c r="D382" s="123">
        <v>1</v>
      </c>
      <c r="E382" s="123" t="s">
        <v>2651</v>
      </c>
      <c r="F382" s="123" t="s">
        <v>461</v>
      </c>
      <c r="G382" s="119" t="s">
        <v>2653</v>
      </c>
      <c r="H382" s="123">
        <v>1432</v>
      </c>
    </row>
    <row r="383" spans="2:8" ht="30" customHeight="1">
      <c r="B383" s="119" t="s">
        <v>2785</v>
      </c>
      <c r="C383" s="124" t="s">
        <v>2655</v>
      </c>
      <c r="D383" s="123">
        <v>1</v>
      </c>
      <c r="E383" s="123" t="s">
        <v>2651</v>
      </c>
      <c r="F383" s="123" t="s">
        <v>461</v>
      </c>
      <c r="G383" s="119" t="s">
        <v>2653</v>
      </c>
      <c r="H383" s="123">
        <v>1432</v>
      </c>
    </row>
    <row r="384" spans="2:8" ht="30" customHeight="1">
      <c r="B384" s="119" t="s">
        <v>2790</v>
      </c>
      <c r="C384" s="124" t="s">
        <v>2655</v>
      </c>
      <c r="D384" s="123">
        <v>1</v>
      </c>
      <c r="E384" s="123" t="s">
        <v>2651</v>
      </c>
      <c r="F384" s="123" t="s">
        <v>461</v>
      </c>
      <c r="G384" s="119" t="s">
        <v>2653</v>
      </c>
      <c r="H384" s="123">
        <v>1432</v>
      </c>
    </row>
    <row r="385" spans="2:8" ht="30" customHeight="1">
      <c r="B385" s="119" t="s">
        <v>2766</v>
      </c>
      <c r="C385" s="124" t="s">
        <v>2655</v>
      </c>
      <c r="D385" s="123">
        <v>1</v>
      </c>
      <c r="E385" s="123" t="s">
        <v>2651</v>
      </c>
      <c r="F385" s="123" t="s">
        <v>461</v>
      </c>
      <c r="G385" s="119" t="s">
        <v>2653</v>
      </c>
      <c r="H385" s="123">
        <v>1432</v>
      </c>
    </row>
    <row r="386" spans="2:8" ht="30" customHeight="1">
      <c r="B386" s="119" t="s">
        <v>2815</v>
      </c>
      <c r="C386" s="124" t="s">
        <v>2655</v>
      </c>
      <c r="D386" s="123">
        <v>1</v>
      </c>
      <c r="E386" s="123" t="s">
        <v>2651</v>
      </c>
      <c r="F386" s="123" t="s">
        <v>461</v>
      </c>
      <c r="G386" s="119" t="s">
        <v>2653</v>
      </c>
      <c r="H386" s="123">
        <v>1432</v>
      </c>
    </row>
    <row r="387" spans="2:8" ht="30" customHeight="1">
      <c r="B387" s="119" t="s">
        <v>2766</v>
      </c>
      <c r="C387" s="124" t="s">
        <v>2655</v>
      </c>
      <c r="D387" s="123">
        <v>1</v>
      </c>
      <c r="E387" s="123" t="s">
        <v>2651</v>
      </c>
      <c r="F387" s="123" t="s">
        <v>461</v>
      </c>
      <c r="G387" s="119" t="s">
        <v>2653</v>
      </c>
      <c r="H387" s="123">
        <v>1432</v>
      </c>
    </row>
    <row r="388" spans="2:8" ht="30" customHeight="1">
      <c r="B388" s="119" t="s">
        <v>2766</v>
      </c>
      <c r="C388" s="124" t="s">
        <v>2655</v>
      </c>
      <c r="D388" s="123">
        <v>1</v>
      </c>
      <c r="E388" s="123" t="s">
        <v>2651</v>
      </c>
      <c r="F388" s="123" t="s">
        <v>461</v>
      </c>
      <c r="G388" s="119" t="s">
        <v>2653</v>
      </c>
      <c r="H388" s="123">
        <v>1432</v>
      </c>
    </row>
    <row r="389" spans="2:8" ht="30" customHeight="1">
      <c r="B389" s="119" t="s">
        <v>2790</v>
      </c>
      <c r="C389" s="124" t="s">
        <v>2655</v>
      </c>
      <c r="D389" s="123">
        <v>1</v>
      </c>
      <c r="E389" s="123" t="s">
        <v>2651</v>
      </c>
      <c r="F389" s="123" t="s">
        <v>461</v>
      </c>
      <c r="G389" s="119" t="s">
        <v>2653</v>
      </c>
      <c r="H389" s="123">
        <v>1432</v>
      </c>
    </row>
    <row r="390" spans="2:8" ht="30" customHeight="1">
      <c r="B390" s="119" t="s">
        <v>2783</v>
      </c>
      <c r="C390" s="124" t="s">
        <v>2655</v>
      </c>
      <c r="D390" s="123">
        <v>1</v>
      </c>
      <c r="E390" s="123" t="s">
        <v>2651</v>
      </c>
      <c r="F390" s="123" t="s">
        <v>461</v>
      </c>
      <c r="G390" s="119" t="s">
        <v>2653</v>
      </c>
      <c r="H390" s="123">
        <v>1432</v>
      </c>
    </row>
    <row r="391" spans="2:8" ht="30" customHeight="1">
      <c r="B391" s="119" t="s">
        <v>2816</v>
      </c>
      <c r="C391" s="124" t="s">
        <v>2655</v>
      </c>
      <c r="D391" s="123">
        <v>1</v>
      </c>
      <c r="E391" s="123" t="s">
        <v>2651</v>
      </c>
      <c r="F391" s="123" t="s">
        <v>461</v>
      </c>
      <c r="G391" s="119" t="s">
        <v>2653</v>
      </c>
      <c r="H391" s="123">
        <v>1432</v>
      </c>
    </row>
    <row r="392" spans="2:8" ht="30" customHeight="1">
      <c r="B392" s="119" t="s">
        <v>2766</v>
      </c>
      <c r="C392" s="124" t="s">
        <v>2655</v>
      </c>
      <c r="D392" s="123">
        <v>1</v>
      </c>
      <c r="E392" s="123" t="s">
        <v>2651</v>
      </c>
      <c r="F392" s="123" t="s">
        <v>461</v>
      </c>
      <c r="G392" s="119" t="s">
        <v>2653</v>
      </c>
      <c r="H392" s="123">
        <v>1432</v>
      </c>
    </row>
    <row r="393" spans="2:8" ht="30" customHeight="1">
      <c r="B393" s="119" t="s">
        <v>2817</v>
      </c>
      <c r="C393" s="124" t="s">
        <v>2655</v>
      </c>
      <c r="D393" s="123">
        <v>1</v>
      </c>
      <c r="E393" s="123" t="s">
        <v>2651</v>
      </c>
      <c r="F393" s="123" t="s">
        <v>461</v>
      </c>
      <c r="G393" s="119" t="s">
        <v>2653</v>
      </c>
      <c r="H393" s="123">
        <v>1432</v>
      </c>
    </row>
    <row r="394" spans="2:8" ht="30" customHeight="1">
      <c r="B394" s="119" t="s">
        <v>2818</v>
      </c>
      <c r="C394" s="124" t="s">
        <v>2655</v>
      </c>
      <c r="D394" s="123">
        <v>1</v>
      </c>
      <c r="E394" s="123" t="s">
        <v>2651</v>
      </c>
      <c r="F394" s="123" t="s">
        <v>461</v>
      </c>
      <c r="G394" s="119" t="s">
        <v>2653</v>
      </c>
      <c r="H394" s="123">
        <v>1432</v>
      </c>
    </row>
    <row r="395" spans="2:8" ht="30" customHeight="1">
      <c r="B395" s="119" t="s">
        <v>2818</v>
      </c>
      <c r="C395" s="124" t="s">
        <v>2655</v>
      </c>
      <c r="D395" s="123">
        <v>1</v>
      </c>
      <c r="E395" s="123" t="s">
        <v>2651</v>
      </c>
      <c r="F395" s="123" t="s">
        <v>461</v>
      </c>
      <c r="G395" s="119" t="s">
        <v>2653</v>
      </c>
      <c r="H395" s="123">
        <v>1432</v>
      </c>
    </row>
    <row r="396" spans="2:8" ht="30" customHeight="1">
      <c r="B396" s="119" t="s">
        <v>2783</v>
      </c>
      <c r="C396" s="124" t="s">
        <v>2655</v>
      </c>
      <c r="D396" s="123">
        <v>1</v>
      </c>
      <c r="E396" s="123" t="s">
        <v>2651</v>
      </c>
      <c r="F396" s="123" t="s">
        <v>461</v>
      </c>
      <c r="G396" s="119" t="s">
        <v>2653</v>
      </c>
      <c r="H396" s="123">
        <v>1432</v>
      </c>
    </row>
    <row r="397" spans="2:8" ht="30" customHeight="1">
      <c r="B397" s="119" t="s">
        <v>2783</v>
      </c>
      <c r="C397" s="124" t="s">
        <v>2655</v>
      </c>
      <c r="D397" s="123">
        <v>1</v>
      </c>
      <c r="E397" s="123" t="s">
        <v>2651</v>
      </c>
      <c r="F397" s="123" t="s">
        <v>461</v>
      </c>
      <c r="G397" s="119" t="s">
        <v>2653</v>
      </c>
      <c r="H397" s="123">
        <v>1432</v>
      </c>
    </row>
    <row r="398" spans="2:8" ht="30" customHeight="1">
      <c r="B398" s="119" t="s">
        <v>2766</v>
      </c>
      <c r="C398" s="124" t="s">
        <v>2655</v>
      </c>
      <c r="D398" s="123">
        <v>1</v>
      </c>
      <c r="E398" s="123" t="s">
        <v>2651</v>
      </c>
      <c r="F398" s="123" t="s">
        <v>461</v>
      </c>
      <c r="G398" s="119" t="s">
        <v>2653</v>
      </c>
      <c r="H398" s="123">
        <v>1432</v>
      </c>
    </row>
    <row r="399" spans="2:8" ht="30" customHeight="1">
      <c r="B399" s="119" t="s">
        <v>2785</v>
      </c>
      <c r="C399" s="124" t="s">
        <v>2655</v>
      </c>
      <c r="D399" s="123">
        <v>1</v>
      </c>
      <c r="E399" s="123" t="s">
        <v>2651</v>
      </c>
      <c r="F399" s="123" t="s">
        <v>461</v>
      </c>
      <c r="G399" s="119" t="s">
        <v>2653</v>
      </c>
      <c r="H399" s="123">
        <v>1432</v>
      </c>
    </row>
    <row r="400" spans="2:8" ht="30" customHeight="1">
      <c r="B400" s="119" t="s">
        <v>2766</v>
      </c>
      <c r="C400" s="124" t="s">
        <v>2655</v>
      </c>
      <c r="D400" s="123">
        <v>1</v>
      </c>
      <c r="E400" s="123" t="s">
        <v>2651</v>
      </c>
      <c r="F400" s="123" t="s">
        <v>461</v>
      </c>
      <c r="G400" s="119" t="s">
        <v>2653</v>
      </c>
      <c r="H400" s="123">
        <v>1432</v>
      </c>
    </row>
    <row r="401" spans="2:8" ht="30" customHeight="1">
      <c r="B401" s="119" t="s">
        <v>2790</v>
      </c>
      <c r="C401" s="124" t="s">
        <v>2655</v>
      </c>
      <c r="D401" s="123">
        <v>1</v>
      </c>
      <c r="E401" s="123" t="s">
        <v>2651</v>
      </c>
      <c r="F401" s="123" t="s">
        <v>461</v>
      </c>
      <c r="G401" s="119" t="s">
        <v>2653</v>
      </c>
      <c r="H401" s="123">
        <v>1432</v>
      </c>
    </row>
    <row r="402" spans="2:8" ht="30" customHeight="1">
      <c r="B402" s="119" t="s">
        <v>2785</v>
      </c>
      <c r="C402" s="124" t="s">
        <v>2655</v>
      </c>
      <c r="D402" s="123">
        <v>1</v>
      </c>
      <c r="E402" s="123" t="s">
        <v>2651</v>
      </c>
      <c r="F402" s="123" t="s">
        <v>461</v>
      </c>
      <c r="G402" s="119" t="s">
        <v>2653</v>
      </c>
      <c r="H402" s="123">
        <v>1432</v>
      </c>
    </row>
    <row r="403" spans="2:8" ht="30" customHeight="1">
      <c r="B403" s="119" t="s">
        <v>2795</v>
      </c>
      <c r="C403" s="124" t="s">
        <v>2655</v>
      </c>
      <c r="D403" s="123">
        <v>1</v>
      </c>
      <c r="E403" s="123" t="s">
        <v>2651</v>
      </c>
      <c r="F403" s="123" t="s">
        <v>461</v>
      </c>
      <c r="G403" s="119" t="s">
        <v>2653</v>
      </c>
      <c r="H403" s="123">
        <v>1432</v>
      </c>
    </row>
    <row r="404" spans="2:8" ht="30" customHeight="1">
      <c r="B404" s="119" t="s">
        <v>2819</v>
      </c>
      <c r="C404" s="124" t="s">
        <v>2655</v>
      </c>
      <c r="D404" s="123">
        <v>1</v>
      </c>
      <c r="E404" s="123" t="s">
        <v>2651</v>
      </c>
      <c r="F404" s="123" t="s">
        <v>461</v>
      </c>
      <c r="G404" s="119" t="s">
        <v>2653</v>
      </c>
      <c r="H404" s="123">
        <v>1432</v>
      </c>
    </row>
    <row r="405" spans="2:8" ht="30" customHeight="1">
      <c r="B405" s="119" t="s">
        <v>2766</v>
      </c>
      <c r="C405" s="124" t="s">
        <v>2655</v>
      </c>
      <c r="D405" s="123">
        <v>1</v>
      </c>
      <c r="E405" s="123" t="s">
        <v>2651</v>
      </c>
      <c r="F405" s="123" t="s">
        <v>461</v>
      </c>
      <c r="G405" s="119" t="s">
        <v>2653</v>
      </c>
      <c r="H405" s="123">
        <v>1432</v>
      </c>
    </row>
    <row r="406" spans="2:8" ht="30" customHeight="1">
      <c r="B406" s="119" t="s">
        <v>2786</v>
      </c>
      <c r="C406" s="124" t="s">
        <v>2655</v>
      </c>
      <c r="D406" s="123">
        <v>1</v>
      </c>
      <c r="E406" s="123" t="s">
        <v>2651</v>
      </c>
      <c r="F406" s="123" t="s">
        <v>461</v>
      </c>
      <c r="G406" s="119" t="s">
        <v>2653</v>
      </c>
      <c r="H406" s="123">
        <v>1432</v>
      </c>
    </row>
    <row r="407" spans="2:8" ht="30" customHeight="1">
      <c r="B407" s="119" t="s">
        <v>2786</v>
      </c>
      <c r="C407" s="124" t="s">
        <v>2655</v>
      </c>
      <c r="D407" s="123">
        <v>1</v>
      </c>
      <c r="E407" s="123" t="s">
        <v>2651</v>
      </c>
      <c r="F407" s="123" t="s">
        <v>461</v>
      </c>
      <c r="G407" s="119" t="s">
        <v>2653</v>
      </c>
      <c r="H407" s="123">
        <v>1432</v>
      </c>
    </row>
    <row r="408" spans="2:8" ht="30" customHeight="1">
      <c r="B408" s="119" t="s">
        <v>2815</v>
      </c>
      <c r="C408" s="124" t="s">
        <v>2655</v>
      </c>
      <c r="D408" s="123">
        <v>1</v>
      </c>
      <c r="E408" s="123" t="s">
        <v>2651</v>
      </c>
      <c r="F408" s="123" t="s">
        <v>461</v>
      </c>
      <c r="G408" s="119" t="s">
        <v>2653</v>
      </c>
      <c r="H408" s="123">
        <v>1432</v>
      </c>
    </row>
    <row r="409" spans="2:8" ht="30" customHeight="1">
      <c r="B409" s="119" t="s">
        <v>2820</v>
      </c>
      <c r="C409" s="124" t="s">
        <v>2655</v>
      </c>
      <c r="D409" s="123">
        <v>1</v>
      </c>
      <c r="E409" s="123" t="s">
        <v>2651</v>
      </c>
      <c r="F409" s="123" t="s">
        <v>461</v>
      </c>
      <c r="G409" s="119" t="s">
        <v>2653</v>
      </c>
      <c r="H409" s="123">
        <v>1432</v>
      </c>
    </row>
    <row r="410" spans="2:8" ht="30" customHeight="1">
      <c r="B410" s="119" t="s">
        <v>2785</v>
      </c>
      <c r="C410" s="124" t="s">
        <v>2655</v>
      </c>
      <c r="D410" s="123">
        <v>1</v>
      </c>
      <c r="E410" s="123" t="s">
        <v>2651</v>
      </c>
      <c r="F410" s="123" t="s">
        <v>461</v>
      </c>
      <c r="G410" s="119" t="s">
        <v>2653</v>
      </c>
      <c r="H410" s="123">
        <v>1432</v>
      </c>
    </row>
    <row r="411" spans="2:8" ht="30" customHeight="1">
      <c r="B411" s="119" t="s">
        <v>2821</v>
      </c>
      <c r="C411" s="124" t="s">
        <v>2655</v>
      </c>
      <c r="D411" s="123">
        <v>1</v>
      </c>
      <c r="E411" s="123" t="s">
        <v>2651</v>
      </c>
      <c r="F411" s="123" t="s">
        <v>461</v>
      </c>
      <c r="G411" s="119" t="s">
        <v>2653</v>
      </c>
      <c r="H411" s="123">
        <v>1432</v>
      </c>
    </row>
    <row r="412" spans="2:8" ht="30" customHeight="1">
      <c r="B412" s="119" t="s">
        <v>2822</v>
      </c>
      <c r="C412" s="124" t="s">
        <v>2655</v>
      </c>
      <c r="D412" s="123">
        <v>1</v>
      </c>
      <c r="E412" s="123" t="s">
        <v>2651</v>
      </c>
      <c r="F412" s="123" t="s">
        <v>461</v>
      </c>
      <c r="G412" s="119" t="s">
        <v>2653</v>
      </c>
      <c r="H412" s="123">
        <v>1432</v>
      </c>
    </row>
    <row r="413" spans="2:8" ht="30" customHeight="1">
      <c r="B413" s="119" t="s">
        <v>2766</v>
      </c>
      <c r="C413" s="124" t="s">
        <v>2655</v>
      </c>
      <c r="D413" s="123">
        <v>1</v>
      </c>
      <c r="E413" s="123" t="s">
        <v>2651</v>
      </c>
      <c r="F413" s="123" t="s">
        <v>461</v>
      </c>
      <c r="G413" s="119" t="s">
        <v>2653</v>
      </c>
      <c r="H413" s="123">
        <v>1432</v>
      </c>
    </row>
    <row r="414" spans="2:8" ht="30" customHeight="1">
      <c r="B414" s="119" t="s">
        <v>2766</v>
      </c>
      <c r="C414" s="124" t="s">
        <v>2655</v>
      </c>
      <c r="D414" s="123">
        <v>1</v>
      </c>
      <c r="E414" s="123" t="s">
        <v>2651</v>
      </c>
      <c r="F414" s="123" t="s">
        <v>461</v>
      </c>
      <c r="G414" s="119" t="s">
        <v>2653</v>
      </c>
      <c r="H414" s="123">
        <v>1432</v>
      </c>
    </row>
    <row r="415" spans="2:8" ht="30" customHeight="1">
      <c r="B415" s="119" t="s">
        <v>2809</v>
      </c>
      <c r="C415" s="124" t="s">
        <v>2655</v>
      </c>
      <c r="D415" s="123">
        <v>1</v>
      </c>
      <c r="E415" s="123" t="s">
        <v>2651</v>
      </c>
      <c r="F415" s="123" t="s">
        <v>461</v>
      </c>
      <c r="G415" s="119" t="s">
        <v>2653</v>
      </c>
      <c r="H415" s="123">
        <v>1432</v>
      </c>
    </row>
    <row r="416" spans="2:8" ht="30" customHeight="1">
      <c r="B416" s="119" t="s">
        <v>2766</v>
      </c>
      <c r="C416" s="124" t="s">
        <v>2655</v>
      </c>
      <c r="D416" s="123">
        <v>1</v>
      </c>
      <c r="E416" s="123" t="s">
        <v>2651</v>
      </c>
      <c r="F416" s="123" t="s">
        <v>461</v>
      </c>
      <c r="G416" s="119" t="s">
        <v>2653</v>
      </c>
      <c r="H416" s="123">
        <v>1432</v>
      </c>
    </row>
    <row r="417" spans="2:8" ht="30" customHeight="1">
      <c r="B417" s="119" t="s">
        <v>2823</v>
      </c>
      <c r="C417" s="124" t="s">
        <v>2655</v>
      </c>
      <c r="D417" s="123">
        <v>1</v>
      </c>
      <c r="E417" s="123" t="s">
        <v>2651</v>
      </c>
      <c r="F417" s="123" t="s">
        <v>461</v>
      </c>
      <c r="G417" s="119" t="s">
        <v>2653</v>
      </c>
      <c r="H417" s="123">
        <v>1432</v>
      </c>
    </row>
    <row r="418" spans="2:8" ht="30" customHeight="1">
      <c r="B418" s="119" t="s">
        <v>2824</v>
      </c>
      <c r="C418" s="124" t="s">
        <v>2655</v>
      </c>
      <c r="D418" s="123">
        <v>1</v>
      </c>
      <c r="E418" s="123" t="s">
        <v>2651</v>
      </c>
      <c r="F418" s="123" t="s">
        <v>461</v>
      </c>
      <c r="G418" s="119" t="s">
        <v>2653</v>
      </c>
      <c r="H418" s="123">
        <v>1432</v>
      </c>
    </row>
    <row r="419" spans="2:8" ht="30" customHeight="1">
      <c r="B419" s="119" t="s">
        <v>2785</v>
      </c>
      <c r="C419" s="124" t="s">
        <v>2655</v>
      </c>
      <c r="D419" s="123">
        <v>1</v>
      </c>
      <c r="E419" s="123" t="s">
        <v>2651</v>
      </c>
      <c r="F419" s="123" t="s">
        <v>461</v>
      </c>
      <c r="G419" s="119" t="s">
        <v>2653</v>
      </c>
      <c r="H419" s="123">
        <v>1432</v>
      </c>
    </row>
    <row r="420" spans="2:8" ht="30" customHeight="1">
      <c r="B420" s="119" t="s">
        <v>2783</v>
      </c>
      <c r="C420" s="124" t="s">
        <v>2655</v>
      </c>
      <c r="D420" s="123">
        <v>1</v>
      </c>
      <c r="E420" s="123" t="s">
        <v>2651</v>
      </c>
      <c r="F420" s="123" t="s">
        <v>461</v>
      </c>
      <c r="G420" s="119" t="s">
        <v>2653</v>
      </c>
      <c r="H420" s="123">
        <v>1432</v>
      </c>
    </row>
    <row r="421" spans="2:8" ht="30" customHeight="1">
      <c r="B421" s="119" t="s">
        <v>2790</v>
      </c>
      <c r="C421" s="124" t="s">
        <v>2655</v>
      </c>
      <c r="D421" s="123">
        <v>1</v>
      </c>
      <c r="E421" s="123" t="s">
        <v>2651</v>
      </c>
      <c r="F421" s="123" t="s">
        <v>461</v>
      </c>
      <c r="G421" s="119" t="s">
        <v>2653</v>
      </c>
      <c r="H421" s="123">
        <v>1432</v>
      </c>
    </row>
    <row r="422" spans="2:8" ht="30" customHeight="1">
      <c r="B422" s="119" t="s">
        <v>2800</v>
      </c>
      <c r="C422" s="124" t="s">
        <v>2655</v>
      </c>
      <c r="D422" s="123">
        <v>1</v>
      </c>
      <c r="E422" s="123" t="s">
        <v>2651</v>
      </c>
      <c r="F422" s="123" t="s">
        <v>461</v>
      </c>
      <c r="G422" s="119" t="s">
        <v>2653</v>
      </c>
      <c r="H422" s="123">
        <v>1432</v>
      </c>
    </row>
    <row r="423" spans="2:8" ht="30" customHeight="1">
      <c r="B423" s="119" t="s">
        <v>2825</v>
      </c>
      <c r="C423" s="124" t="s">
        <v>2655</v>
      </c>
      <c r="D423" s="123">
        <v>1</v>
      </c>
      <c r="E423" s="123" t="s">
        <v>2651</v>
      </c>
      <c r="F423" s="123" t="s">
        <v>461</v>
      </c>
      <c r="G423" s="119" t="s">
        <v>2653</v>
      </c>
      <c r="H423" s="123">
        <v>1432</v>
      </c>
    </row>
    <row r="424" spans="2:8" ht="30" customHeight="1">
      <c r="B424" s="119" t="s">
        <v>2766</v>
      </c>
      <c r="C424" s="124" t="s">
        <v>2655</v>
      </c>
      <c r="D424" s="123">
        <v>1</v>
      </c>
      <c r="E424" s="123" t="s">
        <v>2651</v>
      </c>
      <c r="F424" s="123" t="s">
        <v>461</v>
      </c>
      <c r="G424" s="119" t="s">
        <v>2653</v>
      </c>
      <c r="H424" s="123">
        <v>1432</v>
      </c>
    </row>
    <row r="425" spans="2:8" ht="30" customHeight="1">
      <c r="B425" s="119" t="s">
        <v>2766</v>
      </c>
      <c r="C425" s="124" t="s">
        <v>2655</v>
      </c>
      <c r="D425" s="123">
        <v>1</v>
      </c>
      <c r="E425" s="123" t="s">
        <v>2651</v>
      </c>
      <c r="F425" s="123" t="s">
        <v>461</v>
      </c>
      <c r="G425" s="119" t="s">
        <v>2653</v>
      </c>
      <c r="H425" s="123">
        <v>1432</v>
      </c>
    </row>
    <row r="426" spans="2:8" ht="30" customHeight="1">
      <c r="B426" s="119" t="s">
        <v>2826</v>
      </c>
      <c r="C426" s="124" t="s">
        <v>2655</v>
      </c>
      <c r="D426" s="123">
        <v>1</v>
      </c>
      <c r="E426" s="123" t="s">
        <v>2651</v>
      </c>
      <c r="F426" s="123" t="s">
        <v>461</v>
      </c>
      <c r="G426" s="119" t="s">
        <v>2653</v>
      </c>
      <c r="H426" s="123">
        <v>1432</v>
      </c>
    </row>
    <row r="427" spans="2:8" ht="30" customHeight="1">
      <c r="B427" s="119" t="s">
        <v>2824</v>
      </c>
      <c r="C427" s="124" t="s">
        <v>2655</v>
      </c>
      <c r="D427" s="123">
        <v>1</v>
      </c>
      <c r="E427" s="123" t="s">
        <v>2651</v>
      </c>
      <c r="F427" s="123" t="s">
        <v>461</v>
      </c>
      <c r="G427" s="119" t="s">
        <v>2653</v>
      </c>
      <c r="H427" s="123">
        <v>1432</v>
      </c>
    </row>
    <row r="428" spans="2:8" ht="30" customHeight="1">
      <c r="B428" s="119" t="s">
        <v>2827</v>
      </c>
      <c r="C428" s="124" t="s">
        <v>2655</v>
      </c>
      <c r="D428" s="123">
        <v>1</v>
      </c>
      <c r="E428" s="123" t="s">
        <v>2651</v>
      </c>
      <c r="F428" s="123" t="s">
        <v>461</v>
      </c>
      <c r="G428" s="119" t="s">
        <v>2653</v>
      </c>
      <c r="H428" s="123">
        <v>1432</v>
      </c>
    </row>
    <row r="429" spans="2:8" ht="30" customHeight="1">
      <c r="B429" s="119" t="s">
        <v>2790</v>
      </c>
      <c r="C429" s="124" t="s">
        <v>2655</v>
      </c>
      <c r="D429" s="123">
        <v>1</v>
      </c>
      <c r="E429" s="123" t="s">
        <v>2651</v>
      </c>
      <c r="F429" s="123" t="s">
        <v>461</v>
      </c>
      <c r="G429" s="119" t="s">
        <v>2653</v>
      </c>
      <c r="H429" s="123">
        <v>1432</v>
      </c>
    </row>
    <row r="430" spans="2:8" ht="30" customHeight="1">
      <c r="B430" s="119" t="s">
        <v>2828</v>
      </c>
      <c r="C430" s="124" t="s">
        <v>2655</v>
      </c>
      <c r="D430" s="123">
        <v>1</v>
      </c>
      <c r="E430" s="123" t="s">
        <v>2651</v>
      </c>
      <c r="F430" s="123" t="s">
        <v>461</v>
      </c>
      <c r="G430" s="119" t="s">
        <v>2653</v>
      </c>
      <c r="H430" s="123">
        <v>1432</v>
      </c>
    </row>
    <row r="431" spans="2:8" ht="30" customHeight="1">
      <c r="B431" s="119" t="s">
        <v>2824</v>
      </c>
      <c r="C431" s="124" t="s">
        <v>2655</v>
      </c>
      <c r="D431" s="123">
        <v>1</v>
      </c>
      <c r="E431" s="123" t="s">
        <v>2651</v>
      </c>
      <c r="F431" s="123" t="s">
        <v>461</v>
      </c>
      <c r="G431" s="119" t="s">
        <v>2653</v>
      </c>
      <c r="H431" s="123">
        <v>1432</v>
      </c>
    </row>
    <row r="432" spans="2:8" ht="30" customHeight="1">
      <c r="B432" s="119" t="s">
        <v>2766</v>
      </c>
      <c r="C432" s="124" t="s">
        <v>2655</v>
      </c>
      <c r="D432" s="123">
        <v>1</v>
      </c>
      <c r="E432" s="123" t="s">
        <v>2651</v>
      </c>
      <c r="F432" s="123" t="s">
        <v>461</v>
      </c>
      <c r="G432" s="119" t="s">
        <v>2653</v>
      </c>
      <c r="H432" s="123">
        <v>1432</v>
      </c>
    </row>
    <row r="433" spans="2:8" ht="30" customHeight="1">
      <c r="B433" s="119" t="s">
        <v>2828</v>
      </c>
      <c r="C433" s="124" t="s">
        <v>2655</v>
      </c>
      <c r="D433" s="123">
        <v>1</v>
      </c>
      <c r="E433" s="123" t="s">
        <v>2651</v>
      </c>
      <c r="F433" s="123" t="s">
        <v>461</v>
      </c>
      <c r="G433" s="119" t="s">
        <v>2653</v>
      </c>
      <c r="H433" s="123">
        <v>1432</v>
      </c>
    </row>
    <row r="434" spans="2:8" ht="30" customHeight="1">
      <c r="B434" s="119" t="s">
        <v>2818</v>
      </c>
      <c r="C434" s="124" t="s">
        <v>2655</v>
      </c>
      <c r="D434" s="123">
        <v>1</v>
      </c>
      <c r="E434" s="123" t="s">
        <v>2651</v>
      </c>
      <c r="F434" s="123" t="s">
        <v>461</v>
      </c>
      <c r="G434" s="119" t="s">
        <v>2653</v>
      </c>
      <c r="H434" s="123">
        <v>1432</v>
      </c>
    </row>
    <row r="435" spans="2:8" ht="30" customHeight="1">
      <c r="B435" s="119" t="s">
        <v>2829</v>
      </c>
      <c r="C435" s="124" t="s">
        <v>2655</v>
      </c>
      <c r="D435" s="123">
        <v>1</v>
      </c>
      <c r="E435" s="123" t="s">
        <v>2651</v>
      </c>
      <c r="F435" s="123" t="s">
        <v>461</v>
      </c>
      <c r="G435" s="119" t="s">
        <v>2653</v>
      </c>
      <c r="H435" s="123">
        <v>1432</v>
      </c>
    </row>
    <row r="436" spans="2:8" ht="30" customHeight="1">
      <c r="B436" s="119" t="s">
        <v>2782</v>
      </c>
      <c r="C436" s="123" t="s">
        <v>1891</v>
      </c>
      <c r="D436" s="123">
        <v>1.5</v>
      </c>
      <c r="E436" s="123" t="s">
        <v>2651</v>
      </c>
      <c r="F436" s="123" t="s">
        <v>461</v>
      </c>
      <c r="G436" s="119" t="s">
        <v>2653</v>
      </c>
      <c r="H436" s="123">
        <v>1432</v>
      </c>
    </row>
    <row r="437" spans="2:8" ht="30" customHeight="1">
      <c r="B437" s="119" t="s">
        <v>2769</v>
      </c>
      <c r="C437" s="123" t="s">
        <v>1891</v>
      </c>
      <c r="D437" s="123">
        <v>1.5</v>
      </c>
      <c r="E437" s="123" t="s">
        <v>2651</v>
      </c>
      <c r="F437" s="123" t="s">
        <v>461</v>
      </c>
      <c r="G437" s="119" t="s">
        <v>2653</v>
      </c>
      <c r="H437" s="123">
        <v>1432</v>
      </c>
    </row>
    <row r="438" spans="2:8" ht="30" customHeight="1">
      <c r="B438" s="119" t="s">
        <v>2830</v>
      </c>
      <c r="C438" s="123" t="s">
        <v>1891</v>
      </c>
      <c r="D438" s="123">
        <v>1.5</v>
      </c>
      <c r="E438" s="123" t="s">
        <v>2651</v>
      </c>
      <c r="F438" s="123" t="s">
        <v>461</v>
      </c>
      <c r="G438" s="119" t="s">
        <v>2653</v>
      </c>
      <c r="H438" s="123">
        <v>1432</v>
      </c>
    </row>
    <row r="439" spans="2:8" ht="30" customHeight="1">
      <c r="B439" s="119" t="s">
        <v>2831</v>
      </c>
      <c r="C439" s="123" t="s">
        <v>1891</v>
      </c>
      <c r="D439" s="123">
        <v>1.5</v>
      </c>
      <c r="E439" s="123" t="s">
        <v>2651</v>
      </c>
      <c r="F439" s="123" t="s">
        <v>461</v>
      </c>
      <c r="G439" s="119" t="s">
        <v>2653</v>
      </c>
      <c r="H439" s="123">
        <v>1432</v>
      </c>
    </row>
    <row r="440" spans="2:8" ht="30" customHeight="1">
      <c r="B440" s="119" t="s">
        <v>2831</v>
      </c>
      <c r="C440" s="123" t="s">
        <v>1891</v>
      </c>
      <c r="D440" s="123">
        <v>1.5</v>
      </c>
      <c r="E440" s="123" t="s">
        <v>2651</v>
      </c>
      <c r="F440" s="123" t="s">
        <v>461</v>
      </c>
      <c r="G440" s="119" t="s">
        <v>2653</v>
      </c>
      <c r="H440" s="123">
        <v>1432</v>
      </c>
    </row>
    <row r="441" spans="2:8" ht="30" customHeight="1">
      <c r="B441" s="119" t="s">
        <v>2832</v>
      </c>
      <c r="C441" s="123" t="s">
        <v>1891</v>
      </c>
      <c r="D441" s="123">
        <v>2</v>
      </c>
      <c r="E441" s="123" t="s">
        <v>2651</v>
      </c>
      <c r="F441" s="123" t="s">
        <v>461</v>
      </c>
      <c r="G441" s="119" t="s">
        <v>2653</v>
      </c>
      <c r="H441" s="123">
        <v>1432</v>
      </c>
    </row>
    <row r="442" spans="2:8" ht="30" customHeight="1">
      <c r="B442" s="119" t="s">
        <v>2766</v>
      </c>
      <c r="C442" s="123" t="s">
        <v>1891</v>
      </c>
      <c r="D442" s="123">
        <v>2</v>
      </c>
      <c r="E442" s="123" t="s">
        <v>2651</v>
      </c>
      <c r="F442" s="123" t="s">
        <v>461</v>
      </c>
      <c r="G442" s="119" t="s">
        <v>2653</v>
      </c>
      <c r="H442" s="123">
        <v>1432</v>
      </c>
    </row>
    <row r="443" spans="2:8" ht="30" customHeight="1">
      <c r="B443" s="119" t="s">
        <v>2833</v>
      </c>
      <c r="C443" s="123" t="s">
        <v>1891</v>
      </c>
      <c r="D443" s="123">
        <v>2</v>
      </c>
      <c r="E443" s="123" t="s">
        <v>2651</v>
      </c>
      <c r="F443" s="123" t="s">
        <v>461</v>
      </c>
      <c r="G443" s="119" t="s">
        <v>2653</v>
      </c>
      <c r="H443" s="123">
        <v>1432</v>
      </c>
    </row>
    <row r="444" spans="2:8" ht="30" customHeight="1">
      <c r="B444" s="119" t="s">
        <v>2766</v>
      </c>
      <c r="C444" s="123" t="s">
        <v>1891</v>
      </c>
      <c r="D444" s="123">
        <v>2</v>
      </c>
      <c r="E444" s="123" t="s">
        <v>2651</v>
      </c>
      <c r="F444" s="123" t="s">
        <v>461</v>
      </c>
      <c r="G444" s="119" t="s">
        <v>2653</v>
      </c>
      <c r="H444" s="123">
        <v>1432</v>
      </c>
    </row>
    <row r="445" spans="2:8" ht="30" customHeight="1">
      <c r="B445" s="119" t="s">
        <v>2834</v>
      </c>
      <c r="C445" s="123" t="s">
        <v>1891</v>
      </c>
      <c r="D445" s="123">
        <v>2</v>
      </c>
      <c r="E445" s="123" t="s">
        <v>2651</v>
      </c>
      <c r="F445" s="123" t="s">
        <v>461</v>
      </c>
      <c r="G445" s="119" t="s">
        <v>2653</v>
      </c>
      <c r="H445" s="123">
        <v>1432</v>
      </c>
    </row>
    <row r="446" spans="2:8" ht="30" customHeight="1">
      <c r="B446" s="119" t="s">
        <v>2766</v>
      </c>
      <c r="C446" s="123" t="s">
        <v>1891</v>
      </c>
      <c r="D446" s="123">
        <v>2</v>
      </c>
      <c r="E446" s="123" t="s">
        <v>2651</v>
      </c>
      <c r="F446" s="123" t="s">
        <v>461</v>
      </c>
      <c r="G446" s="119" t="s">
        <v>2653</v>
      </c>
      <c r="H446" s="123">
        <v>1432</v>
      </c>
    </row>
    <row r="447" spans="2:8" ht="30" customHeight="1">
      <c r="B447" s="119" t="s">
        <v>2766</v>
      </c>
      <c r="C447" s="123" t="s">
        <v>1891</v>
      </c>
      <c r="D447" s="123">
        <v>2</v>
      </c>
      <c r="E447" s="123" t="s">
        <v>2651</v>
      </c>
      <c r="F447" s="123" t="s">
        <v>461</v>
      </c>
      <c r="G447" s="119" t="s">
        <v>2653</v>
      </c>
      <c r="H447" s="123">
        <v>1432</v>
      </c>
    </row>
    <row r="448" spans="2:8" ht="30" customHeight="1">
      <c r="B448" s="119" t="s">
        <v>2834</v>
      </c>
      <c r="C448" s="123" t="s">
        <v>1891</v>
      </c>
      <c r="D448" s="123">
        <v>2</v>
      </c>
      <c r="E448" s="123" t="s">
        <v>2651</v>
      </c>
      <c r="F448" s="123" t="s">
        <v>461</v>
      </c>
      <c r="G448" s="119" t="s">
        <v>2653</v>
      </c>
      <c r="H448" s="123">
        <v>1432</v>
      </c>
    </row>
    <row r="449" spans="2:8" ht="30" customHeight="1">
      <c r="B449" s="119" t="s">
        <v>2766</v>
      </c>
      <c r="C449" s="123" t="s">
        <v>1891</v>
      </c>
      <c r="D449" s="123">
        <v>2</v>
      </c>
      <c r="E449" s="123" t="s">
        <v>2651</v>
      </c>
      <c r="F449" s="123" t="s">
        <v>461</v>
      </c>
      <c r="G449" s="119" t="s">
        <v>2653</v>
      </c>
      <c r="H449" s="123">
        <v>1432</v>
      </c>
    </row>
    <row r="450" spans="2:8" ht="30" customHeight="1">
      <c r="B450" s="119" t="s">
        <v>2834</v>
      </c>
      <c r="C450" s="123" t="s">
        <v>1891</v>
      </c>
      <c r="D450" s="123">
        <v>2</v>
      </c>
      <c r="E450" s="123" t="s">
        <v>2651</v>
      </c>
      <c r="F450" s="123" t="s">
        <v>461</v>
      </c>
      <c r="G450" s="119" t="s">
        <v>2653</v>
      </c>
      <c r="H450" s="123">
        <v>1432</v>
      </c>
    </row>
    <row r="451" spans="2:8" ht="30" customHeight="1">
      <c r="B451" s="119" t="s">
        <v>2834</v>
      </c>
      <c r="C451" s="123" t="s">
        <v>1891</v>
      </c>
      <c r="D451" s="123">
        <v>2</v>
      </c>
      <c r="E451" s="123" t="s">
        <v>2651</v>
      </c>
      <c r="F451" s="123" t="s">
        <v>461</v>
      </c>
      <c r="G451" s="119" t="s">
        <v>2653</v>
      </c>
      <c r="H451" s="123">
        <v>1432</v>
      </c>
    </row>
    <row r="452" spans="2:8" ht="30" customHeight="1">
      <c r="B452" s="119" t="s">
        <v>2835</v>
      </c>
      <c r="C452" s="123" t="s">
        <v>1891</v>
      </c>
      <c r="D452" s="123">
        <v>2</v>
      </c>
      <c r="E452" s="123" t="s">
        <v>2651</v>
      </c>
      <c r="F452" s="123" t="s">
        <v>461</v>
      </c>
      <c r="G452" s="119" t="s">
        <v>2653</v>
      </c>
      <c r="H452" s="123">
        <v>1432</v>
      </c>
    </row>
    <row r="453" spans="2:8" ht="30" customHeight="1">
      <c r="B453" s="119" t="s">
        <v>2835</v>
      </c>
      <c r="C453" s="123" t="s">
        <v>1891</v>
      </c>
      <c r="D453" s="123">
        <v>2</v>
      </c>
      <c r="E453" s="123" t="s">
        <v>2651</v>
      </c>
      <c r="F453" s="123" t="s">
        <v>461</v>
      </c>
      <c r="G453" s="119" t="s">
        <v>2653</v>
      </c>
      <c r="H453" s="123">
        <v>1432</v>
      </c>
    </row>
    <row r="454" spans="2:8" ht="30" customHeight="1">
      <c r="B454" s="119" t="s">
        <v>2834</v>
      </c>
      <c r="C454" s="123" t="s">
        <v>1891</v>
      </c>
      <c r="D454" s="123">
        <v>2</v>
      </c>
      <c r="E454" s="123" t="s">
        <v>2651</v>
      </c>
      <c r="F454" s="123" t="s">
        <v>461</v>
      </c>
      <c r="G454" s="119" t="s">
        <v>2653</v>
      </c>
      <c r="H454" s="123">
        <v>1432</v>
      </c>
    </row>
    <row r="455" spans="2:8" ht="30" customHeight="1">
      <c r="B455" s="119" t="s">
        <v>2810</v>
      </c>
      <c r="C455" s="123" t="s">
        <v>1891</v>
      </c>
      <c r="D455" s="123">
        <v>2</v>
      </c>
      <c r="E455" s="123" t="s">
        <v>2651</v>
      </c>
      <c r="F455" s="123" t="s">
        <v>461</v>
      </c>
      <c r="G455" s="119" t="s">
        <v>2653</v>
      </c>
      <c r="H455" s="123">
        <v>1432</v>
      </c>
    </row>
    <row r="456" spans="2:8" ht="30" customHeight="1">
      <c r="B456" s="119" t="s">
        <v>2766</v>
      </c>
      <c r="C456" s="123" t="s">
        <v>1891</v>
      </c>
      <c r="D456" s="123">
        <v>2</v>
      </c>
      <c r="E456" s="123" t="s">
        <v>2651</v>
      </c>
      <c r="F456" s="123" t="s">
        <v>461</v>
      </c>
      <c r="G456" s="119" t="s">
        <v>2653</v>
      </c>
      <c r="H456" s="123">
        <v>1432</v>
      </c>
    </row>
    <row r="457" spans="2:8" ht="30" customHeight="1">
      <c r="B457" s="119" t="s">
        <v>2766</v>
      </c>
      <c r="C457" s="123" t="s">
        <v>1891</v>
      </c>
      <c r="D457" s="123">
        <v>2</v>
      </c>
      <c r="E457" s="123" t="s">
        <v>2651</v>
      </c>
      <c r="F457" s="123" t="s">
        <v>461</v>
      </c>
      <c r="G457" s="119" t="s">
        <v>2653</v>
      </c>
      <c r="H457" s="123">
        <v>1432</v>
      </c>
    </row>
    <row r="458" spans="2:8" ht="30" customHeight="1">
      <c r="B458" s="119" t="s">
        <v>2814</v>
      </c>
      <c r="C458" s="123" t="s">
        <v>1891</v>
      </c>
      <c r="D458" s="123">
        <v>2</v>
      </c>
      <c r="E458" s="123" t="s">
        <v>2651</v>
      </c>
      <c r="F458" s="123" t="s">
        <v>461</v>
      </c>
      <c r="G458" s="119" t="s">
        <v>2653</v>
      </c>
      <c r="H458" s="123">
        <v>1432</v>
      </c>
    </row>
    <row r="459" spans="2:8" ht="30" customHeight="1">
      <c r="B459" s="119" t="s">
        <v>2766</v>
      </c>
      <c r="C459" s="123" t="s">
        <v>1891</v>
      </c>
      <c r="D459" s="123">
        <v>2</v>
      </c>
      <c r="E459" s="123" t="s">
        <v>2651</v>
      </c>
      <c r="F459" s="123" t="s">
        <v>461</v>
      </c>
      <c r="G459" s="119" t="s">
        <v>2653</v>
      </c>
      <c r="H459" s="123">
        <v>1432</v>
      </c>
    </row>
    <row r="460" spans="2:8" ht="30" customHeight="1">
      <c r="B460" s="119" t="s">
        <v>2836</v>
      </c>
      <c r="C460" s="123" t="s">
        <v>1891</v>
      </c>
      <c r="D460" s="123">
        <v>2</v>
      </c>
      <c r="E460" s="123" t="s">
        <v>2651</v>
      </c>
      <c r="F460" s="123" t="s">
        <v>461</v>
      </c>
      <c r="G460" s="119" t="s">
        <v>2653</v>
      </c>
      <c r="H460" s="123">
        <v>1432</v>
      </c>
    </row>
    <row r="461" spans="2:8" ht="30" customHeight="1">
      <c r="B461" s="119" t="s">
        <v>2837</v>
      </c>
      <c r="C461" s="123" t="s">
        <v>1891</v>
      </c>
      <c r="D461" s="123">
        <v>2.1</v>
      </c>
      <c r="E461" s="123" t="s">
        <v>2651</v>
      </c>
      <c r="F461" s="123" t="s">
        <v>461</v>
      </c>
      <c r="G461" s="119" t="s">
        <v>2653</v>
      </c>
      <c r="H461" s="123">
        <v>1432</v>
      </c>
    </row>
    <row r="462" spans="2:8" ht="30" customHeight="1">
      <c r="B462" s="119" t="s">
        <v>2829</v>
      </c>
      <c r="C462" s="123" t="s">
        <v>1891</v>
      </c>
      <c r="D462" s="123">
        <v>2.5</v>
      </c>
      <c r="E462" s="123" t="s">
        <v>2651</v>
      </c>
      <c r="F462" s="123" t="s">
        <v>461</v>
      </c>
      <c r="G462" s="119" t="s">
        <v>2653</v>
      </c>
      <c r="H462" s="123">
        <v>1432</v>
      </c>
    </row>
    <row r="463" spans="2:8" ht="30" customHeight="1">
      <c r="B463" s="119" t="s">
        <v>2834</v>
      </c>
      <c r="C463" s="123" t="s">
        <v>1891</v>
      </c>
      <c r="D463" s="123">
        <v>2.5</v>
      </c>
      <c r="E463" s="123" t="s">
        <v>2651</v>
      </c>
      <c r="F463" s="123" t="s">
        <v>461</v>
      </c>
      <c r="G463" s="119" t="s">
        <v>2653</v>
      </c>
      <c r="H463" s="123">
        <v>1432</v>
      </c>
    </row>
    <row r="464" spans="2:8" ht="30" customHeight="1">
      <c r="B464" s="119" t="s">
        <v>2829</v>
      </c>
      <c r="C464" s="123" t="s">
        <v>1891</v>
      </c>
      <c r="D464" s="123">
        <v>2.5</v>
      </c>
      <c r="E464" s="123" t="s">
        <v>2651</v>
      </c>
      <c r="F464" s="123" t="s">
        <v>461</v>
      </c>
      <c r="G464" s="119" t="s">
        <v>2653</v>
      </c>
      <c r="H464" s="123">
        <v>1432</v>
      </c>
    </row>
    <row r="465" spans="2:8" ht="30" customHeight="1">
      <c r="B465" s="119" t="s">
        <v>2766</v>
      </c>
      <c r="C465" s="123" t="s">
        <v>1891</v>
      </c>
      <c r="D465" s="123">
        <v>2.5</v>
      </c>
      <c r="E465" s="123" t="s">
        <v>2651</v>
      </c>
      <c r="F465" s="123" t="s">
        <v>461</v>
      </c>
      <c r="G465" s="119" t="s">
        <v>2653</v>
      </c>
      <c r="H465" s="123">
        <v>1432</v>
      </c>
    </row>
    <row r="466" spans="2:8" ht="30" customHeight="1">
      <c r="B466" s="119" t="s">
        <v>2766</v>
      </c>
      <c r="C466" s="123" t="s">
        <v>1891</v>
      </c>
      <c r="D466" s="123">
        <v>2.5</v>
      </c>
      <c r="E466" s="123" t="s">
        <v>2651</v>
      </c>
      <c r="F466" s="123" t="s">
        <v>461</v>
      </c>
      <c r="G466" s="119" t="s">
        <v>2653</v>
      </c>
      <c r="H466" s="123">
        <v>1432</v>
      </c>
    </row>
    <row r="467" spans="2:8" ht="30" customHeight="1">
      <c r="B467" s="119" t="s">
        <v>2831</v>
      </c>
      <c r="C467" s="123" t="s">
        <v>1891</v>
      </c>
      <c r="D467" s="123">
        <v>2.5</v>
      </c>
      <c r="E467" s="123" t="s">
        <v>2651</v>
      </c>
      <c r="F467" s="123" t="s">
        <v>461</v>
      </c>
      <c r="G467" s="119" t="s">
        <v>2653</v>
      </c>
      <c r="H467" s="123">
        <v>1432</v>
      </c>
    </row>
    <row r="468" spans="2:8" ht="30" customHeight="1">
      <c r="B468" s="119" t="s">
        <v>2831</v>
      </c>
      <c r="C468" s="123" t="s">
        <v>1891</v>
      </c>
      <c r="D468" s="123">
        <v>2.5</v>
      </c>
      <c r="E468" s="123" t="s">
        <v>2651</v>
      </c>
      <c r="F468" s="123" t="s">
        <v>461</v>
      </c>
      <c r="G468" s="119" t="s">
        <v>2653</v>
      </c>
      <c r="H468" s="123">
        <v>1432</v>
      </c>
    </row>
    <row r="469" spans="2:8" ht="30" customHeight="1">
      <c r="B469" s="119" t="s">
        <v>2838</v>
      </c>
      <c r="C469" s="123" t="s">
        <v>1891</v>
      </c>
      <c r="D469" s="123">
        <v>2.5</v>
      </c>
      <c r="E469" s="123" t="s">
        <v>2651</v>
      </c>
      <c r="F469" s="123" t="s">
        <v>461</v>
      </c>
      <c r="G469" s="119" t="s">
        <v>2653</v>
      </c>
      <c r="H469" s="123">
        <v>1432</v>
      </c>
    </row>
    <row r="470" spans="2:8" ht="30" customHeight="1">
      <c r="B470" s="119" t="s">
        <v>2834</v>
      </c>
      <c r="C470" s="123" t="s">
        <v>1891</v>
      </c>
      <c r="D470" s="123">
        <v>3</v>
      </c>
      <c r="E470" s="123" t="s">
        <v>2651</v>
      </c>
      <c r="F470" s="123" t="s">
        <v>461</v>
      </c>
      <c r="G470" s="119" t="s">
        <v>2653</v>
      </c>
      <c r="H470" s="123">
        <v>1432</v>
      </c>
    </row>
    <row r="471" spans="2:8" ht="30" customHeight="1">
      <c r="B471" s="119" t="s">
        <v>2829</v>
      </c>
      <c r="C471" s="123" t="s">
        <v>1891</v>
      </c>
      <c r="D471" s="123">
        <v>3</v>
      </c>
      <c r="E471" s="123" t="s">
        <v>2651</v>
      </c>
      <c r="F471" s="123" t="s">
        <v>461</v>
      </c>
      <c r="G471" s="119" t="s">
        <v>2653</v>
      </c>
      <c r="H471" s="123">
        <v>1432</v>
      </c>
    </row>
    <row r="472" spans="2:8" ht="30" customHeight="1">
      <c r="B472" s="119" t="s">
        <v>2839</v>
      </c>
      <c r="C472" s="123" t="s">
        <v>1891</v>
      </c>
      <c r="D472" s="123">
        <v>3</v>
      </c>
      <c r="E472" s="123" t="s">
        <v>2651</v>
      </c>
      <c r="F472" s="123" t="s">
        <v>461</v>
      </c>
      <c r="G472" s="119" t="s">
        <v>2653</v>
      </c>
      <c r="H472" s="123">
        <v>1432</v>
      </c>
    </row>
    <row r="473" spans="2:8" ht="30" customHeight="1">
      <c r="B473" s="119" t="s">
        <v>2840</v>
      </c>
      <c r="C473" s="123" t="s">
        <v>1891</v>
      </c>
      <c r="D473" s="123">
        <v>3</v>
      </c>
      <c r="E473" s="123" t="s">
        <v>2651</v>
      </c>
      <c r="F473" s="123" t="s">
        <v>461</v>
      </c>
      <c r="G473" s="119" t="s">
        <v>2653</v>
      </c>
      <c r="H473" s="123">
        <v>1432</v>
      </c>
    </row>
    <row r="474" spans="2:8" ht="30" customHeight="1">
      <c r="B474" s="119" t="s">
        <v>2766</v>
      </c>
      <c r="C474" s="123" t="s">
        <v>1891</v>
      </c>
      <c r="D474" s="123">
        <v>3</v>
      </c>
      <c r="E474" s="123" t="s">
        <v>2651</v>
      </c>
      <c r="F474" s="123" t="s">
        <v>461</v>
      </c>
      <c r="G474" s="119" t="s">
        <v>2653</v>
      </c>
      <c r="H474" s="123">
        <v>1432</v>
      </c>
    </row>
    <row r="475" spans="2:8" ht="30" customHeight="1">
      <c r="B475" s="119" t="s">
        <v>2766</v>
      </c>
      <c r="C475" s="123" t="s">
        <v>1891</v>
      </c>
      <c r="D475" s="123">
        <v>3</v>
      </c>
      <c r="E475" s="123" t="s">
        <v>2651</v>
      </c>
      <c r="F475" s="123" t="s">
        <v>461</v>
      </c>
      <c r="G475" s="119" t="s">
        <v>2653</v>
      </c>
      <c r="H475" s="123">
        <v>1432</v>
      </c>
    </row>
    <row r="476" spans="2:8" ht="30" customHeight="1">
      <c r="B476" s="119" t="s">
        <v>2825</v>
      </c>
      <c r="C476" s="123" t="s">
        <v>1891</v>
      </c>
      <c r="D476" s="123">
        <v>3</v>
      </c>
      <c r="E476" s="123" t="s">
        <v>2651</v>
      </c>
      <c r="F476" s="123" t="s">
        <v>461</v>
      </c>
      <c r="G476" s="119" t="s">
        <v>2653</v>
      </c>
      <c r="H476" s="123">
        <v>1432</v>
      </c>
    </row>
    <row r="477" spans="2:8" ht="30" customHeight="1">
      <c r="B477" s="119" t="s">
        <v>2841</v>
      </c>
      <c r="C477" s="123" t="s">
        <v>1891</v>
      </c>
      <c r="D477" s="123">
        <v>3</v>
      </c>
      <c r="E477" s="123" t="s">
        <v>2651</v>
      </c>
      <c r="F477" s="123" t="s">
        <v>461</v>
      </c>
      <c r="G477" s="119" t="s">
        <v>2653</v>
      </c>
      <c r="H477" s="123">
        <v>1432</v>
      </c>
    </row>
    <row r="478" spans="2:8" ht="30" customHeight="1">
      <c r="B478" s="119" t="s">
        <v>2799</v>
      </c>
      <c r="C478" s="123" t="s">
        <v>1891</v>
      </c>
      <c r="D478" s="123">
        <v>3</v>
      </c>
      <c r="E478" s="123" t="s">
        <v>2651</v>
      </c>
      <c r="F478" s="123" t="s">
        <v>461</v>
      </c>
      <c r="G478" s="119" t="s">
        <v>2653</v>
      </c>
      <c r="H478" s="123">
        <v>1432</v>
      </c>
    </row>
    <row r="479" spans="2:8" ht="30" customHeight="1">
      <c r="B479" s="119" t="s">
        <v>2834</v>
      </c>
      <c r="C479" s="123" t="s">
        <v>1891</v>
      </c>
      <c r="D479" s="123">
        <v>3</v>
      </c>
      <c r="E479" s="123" t="s">
        <v>2651</v>
      </c>
      <c r="F479" s="123" t="s">
        <v>461</v>
      </c>
      <c r="G479" s="119" t="s">
        <v>2653</v>
      </c>
      <c r="H479" s="123">
        <v>1432</v>
      </c>
    </row>
    <row r="480" spans="2:8" ht="30" customHeight="1">
      <c r="B480" s="119" t="s">
        <v>2838</v>
      </c>
      <c r="C480" s="123" t="s">
        <v>1891</v>
      </c>
      <c r="D480" s="123">
        <v>3</v>
      </c>
      <c r="E480" s="123" t="s">
        <v>2651</v>
      </c>
      <c r="F480" s="123" t="s">
        <v>461</v>
      </c>
      <c r="G480" s="119" t="s">
        <v>2653</v>
      </c>
      <c r="H480" s="123">
        <v>1432</v>
      </c>
    </row>
    <row r="481" spans="2:8" ht="30" customHeight="1">
      <c r="B481" s="119" t="s">
        <v>2842</v>
      </c>
      <c r="C481" s="123" t="s">
        <v>1891</v>
      </c>
      <c r="D481" s="123">
        <v>3</v>
      </c>
      <c r="E481" s="123" t="s">
        <v>2651</v>
      </c>
      <c r="F481" s="123" t="s">
        <v>461</v>
      </c>
      <c r="G481" s="119" t="s">
        <v>2653</v>
      </c>
      <c r="H481" s="123">
        <v>1432</v>
      </c>
    </row>
    <row r="482" spans="2:8" ht="30" customHeight="1">
      <c r="B482" s="119" t="s">
        <v>2829</v>
      </c>
      <c r="C482" s="123" t="s">
        <v>1891</v>
      </c>
      <c r="D482" s="123">
        <v>3.5</v>
      </c>
      <c r="E482" s="123" t="s">
        <v>2651</v>
      </c>
      <c r="F482" s="123" t="s">
        <v>461</v>
      </c>
      <c r="G482" s="119" t="s">
        <v>2653</v>
      </c>
      <c r="H482" s="123">
        <v>1432</v>
      </c>
    </row>
    <row r="483" spans="2:8" ht="30" customHeight="1">
      <c r="B483" s="119" t="s">
        <v>2766</v>
      </c>
      <c r="C483" s="123" t="s">
        <v>1891</v>
      </c>
      <c r="D483" s="123">
        <v>3.5</v>
      </c>
      <c r="E483" s="123" t="s">
        <v>2651</v>
      </c>
      <c r="F483" s="123" t="s">
        <v>461</v>
      </c>
      <c r="G483" s="119" t="s">
        <v>2653</v>
      </c>
      <c r="H483" s="123">
        <v>1432</v>
      </c>
    </row>
    <row r="484" spans="2:8" ht="30" customHeight="1">
      <c r="B484" s="119" t="s">
        <v>2834</v>
      </c>
      <c r="C484" s="123" t="s">
        <v>1891</v>
      </c>
      <c r="D484" s="123">
        <v>3.5</v>
      </c>
      <c r="E484" s="123" t="s">
        <v>2651</v>
      </c>
      <c r="F484" s="123" t="s">
        <v>461</v>
      </c>
      <c r="G484" s="119" t="s">
        <v>2653</v>
      </c>
      <c r="H484" s="123">
        <v>1432</v>
      </c>
    </row>
    <row r="485" spans="2:8" ht="30" customHeight="1">
      <c r="B485" s="119" t="s">
        <v>2843</v>
      </c>
      <c r="C485" s="123" t="s">
        <v>1891</v>
      </c>
      <c r="D485" s="123">
        <v>3.5</v>
      </c>
      <c r="E485" s="123" t="s">
        <v>2651</v>
      </c>
      <c r="F485" s="123" t="s">
        <v>461</v>
      </c>
      <c r="G485" s="119" t="s">
        <v>2653</v>
      </c>
      <c r="H485" s="123">
        <v>1432</v>
      </c>
    </row>
    <row r="486" spans="2:8" ht="30" customHeight="1">
      <c r="B486" s="119" t="s">
        <v>2844</v>
      </c>
      <c r="C486" s="123" t="s">
        <v>1891</v>
      </c>
      <c r="D486" s="123">
        <v>3.5</v>
      </c>
      <c r="E486" s="123" t="s">
        <v>2651</v>
      </c>
      <c r="F486" s="123" t="s">
        <v>461</v>
      </c>
      <c r="G486" s="119" t="s">
        <v>2653</v>
      </c>
      <c r="H486" s="123">
        <v>1432</v>
      </c>
    </row>
    <row r="487" spans="2:8" ht="30" customHeight="1">
      <c r="B487" s="119" t="s">
        <v>2844</v>
      </c>
      <c r="C487" s="123" t="s">
        <v>1891</v>
      </c>
      <c r="D487" s="123">
        <v>3.5</v>
      </c>
      <c r="E487" s="123" t="s">
        <v>2651</v>
      </c>
      <c r="F487" s="123" t="s">
        <v>461</v>
      </c>
      <c r="G487" s="119" t="s">
        <v>2653</v>
      </c>
      <c r="H487" s="123">
        <v>1432</v>
      </c>
    </row>
    <row r="488" spans="2:8" ht="30" customHeight="1">
      <c r="B488" s="119" t="s">
        <v>2829</v>
      </c>
      <c r="C488" s="123" t="s">
        <v>1891</v>
      </c>
      <c r="D488" s="123">
        <v>3.5</v>
      </c>
      <c r="E488" s="123" t="s">
        <v>2651</v>
      </c>
      <c r="F488" s="123" t="s">
        <v>461</v>
      </c>
      <c r="G488" s="119" t="s">
        <v>2653</v>
      </c>
      <c r="H488" s="123">
        <v>1432</v>
      </c>
    </row>
    <row r="489" spans="2:8" ht="30" customHeight="1">
      <c r="B489" s="119" t="s">
        <v>2766</v>
      </c>
      <c r="C489" s="123" t="s">
        <v>1891</v>
      </c>
      <c r="D489" s="123">
        <v>4</v>
      </c>
      <c r="E489" s="123" t="s">
        <v>2651</v>
      </c>
      <c r="F489" s="123" t="s">
        <v>461</v>
      </c>
      <c r="G489" s="119" t="s">
        <v>2653</v>
      </c>
      <c r="H489" s="123">
        <v>1432</v>
      </c>
    </row>
    <row r="490" spans="2:8" ht="30" customHeight="1">
      <c r="B490" s="119" t="s">
        <v>2766</v>
      </c>
      <c r="C490" s="123" t="s">
        <v>1891</v>
      </c>
      <c r="D490" s="123">
        <v>4</v>
      </c>
      <c r="E490" s="123" t="s">
        <v>2651</v>
      </c>
      <c r="F490" s="123" t="s">
        <v>461</v>
      </c>
      <c r="G490" s="119" t="s">
        <v>2653</v>
      </c>
      <c r="H490" s="123">
        <v>1432</v>
      </c>
    </row>
    <row r="491" spans="2:8" ht="30" customHeight="1">
      <c r="B491" s="119" t="s">
        <v>2766</v>
      </c>
      <c r="C491" s="123" t="s">
        <v>1891</v>
      </c>
      <c r="D491" s="123">
        <v>4</v>
      </c>
      <c r="E491" s="123" t="s">
        <v>2651</v>
      </c>
      <c r="F491" s="123" t="s">
        <v>461</v>
      </c>
      <c r="G491" s="119" t="s">
        <v>2653</v>
      </c>
      <c r="H491" s="123">
        <v>1432</v>
      </c>
    </row>
    <row r="492" spans="2:8" ht="30" customHeight="1">
      <c r="B492" s="119" t="s">
        <v>2766</v>
      </c>
      <c r="C492" s="123" t="s">
        <v>1891</v>
      </c>
      <c r="D492" s="123">
        <v>4</v>
      </c>
      <c r="E492" s="123" t="s">
        <v>2651</v>
      </c>
      <c r="F492" s="123" t="s">
        <v>461</v>
      </c>
      <c r="G492" s="119" t="s">
        <v>2653</v>
      </c>
      <c r="H492" s="123">
        <v>1432</v>
      </c>
    </row>
    <row r="493" spans="2:8" ht="30" customHeight="1">
      <c r="B493" s="119" t="s">
        <v>2766</v>
      </c>
      <c r="C493" s="123" t="s">
        <v>1891</v>
      </c>
      <c r="D493" s="123">
        <v>4</v>
      </c>
      <c r="E493" s="123" t="s">
        <v>2651</v>
      </c>
      <c r="F493" s="123" t="s">
        <v>461</v>
      </c>
      <c r="G493" s="119" t="s">
        <v>2653</v>
      </c>
      <c r="H493" s="123">
        <v>1432</v>
      </c>
    </row>
    <row r="494" spans="2:8" ht="30" customHeight="1">
      <c r="B494" s="119" t="s">
        <v>2845</v>
      </c>
      <c r="C494" s="123" t="s">
        <v>1891</v>
      </c>
      <c r="D494" s="123">
        <v>4</v>
      </c>
      <c r="E494" s="123" t="s">
        <v>2651</v>
      </c>
      <c r="F494" s="123" t="s">
        <v>461</v>
      </c>
      <c r="G494" s="119" t="s">
        <v>2653</v>
      </c>
      <c r="H494" s="123">
        <v>1432</v>
      </c>
    </row>
    <row r="495" spans="2:8" ht="30" customHeight="1">
      <c r="B495" s="119" t="s">
        <v>2829</v>
      </c>
      <c r="C495" s="123" t="s">
        <v>1891</v>
      </c>
      <c r="D495" s="123">
        <v>4</v>
      </c>
      <c r="E495" s="123" t="s">
        <v>2651</v>
      </c>
      <c r="F495" s="123" t="s">
        <v>461</v>
      </c>
      <c r="G495" s="119" t="s">
        <v>2653</v>
      </c>
      <c r="H495" s="123">
        <v>1432</v>
      </c>
    </row>
    <row r="496" spans="2:8" ht="30" customHeight="1">
      <c r="B496" s="119" t="s">
        <v>2846</v>
      </c>
      <c r="C496" s="123" t="s">
        <v>1891</v>
      </c>
      <c r="D496" s="123">
        <v>4</v>
      </c>
      <c r="E496" s="123" t="s">
        <v>2651</v>
      </c>
      <c r="F496" s="123" t="s">
        <v>461</v>
      </c>
      <c r="G496" s="119" t="s">
        <v>2653</v>
      </c>
      <c r="H496" s="123">
        <v>1432</v>
      </c>
    </row>
    <row r="497" spans="2:8" ht="30" customHeight="1">
      <c r="B497" s="119" t="s">
        <v>2846</v>
      </c>
      <c r="C497" s="123" t="s">
        <v>1891</v>
      </c>
      <c r="D497" s="123">
        <v>4</v>
      </c>
      <c r="E497" s="123" t="s">
        <v>2651</v>
      </c>
      <c r="F497" s="123" t="s">
        <v>461</v>
      </c>
      <c r="G497" s="119" t="s">
        <v>2653</v>
      </c>
      <c r="H497" s="123">
        <v>1432</v>
      </c>
    </row>
    <row r="498" spans="2:8" ht="30" customHeight="1">
      <c r="B498" s="119" t="s">
        <v>2847</v>
      </c>
      <c r="C498" s="123" t="s">
        <v>1891</v>
      </c>
      <c r="D498" s="123">
        <v>4</v>
      </c>
      <c r="E498" s="123" t="s">
        <v>2651</v>
      </c>
      <c r="F498" s="123" t="s">
        <v>461</v>
      </c>
      <c r="G498" s="119" t="s">
        <v>2653</v>
      </c>
      <c r="H498" s="123">
        <v>1432</v>
      </c>
    </row>
    <row r="499" spans="2:8" ht="30" customHeight="1">
      <c r="B499" s="119" t="s">
        <v>2834</v>
      </c>
      <c r="C499" s="123" t="s">
        <v>1891</v>
      </c>
      <c r="D499" s="123">
        <v>4.5</v>
      </c>
      <c r="E499" s="123" t="s">
        <v>2651</v>
      </c>
      <c r="F499" s="123" t="s">
        <v>461</v>
      </c>
      <c r="G499" s="119" t="s">
        <v>2653</v>
      </c>
      <c r="H499" s="123">
        <v>1432</v>
      </c>
    </row>
    <row r="500" spans="2:8" ht="30" customHeight="1">
      <c r="B500" s="119" t="s">
        <v>2829</v>
      </c>
      <c r="C500" s="123" t="s">
        <v>1891</v>
      </c>
      <c r="D500" s="123">
        <v>4.5</v>
      </c>
      <c r="E500" s="123" t="s">
        <v>2651</v>
      </c>
      <c r="F500" s="123" t="s">
        <v>461</v>
      </c>
      <c r="G500" s="119" t="s">
        <v>2653</v>
      </c>
      <c r="H500" s="123">
        <v>1432</v>
      </c>
    </row>
    <row r="501" spans="2:8" ht="30" customHeight="1">
      <c r="B501" s="119" t="s">
        <v>2766</v>
      </c>
      <c r="C501" s="123" t="s">
        <v>1891</v>
      </c>
      <c r="D501" s="123">
        <v>4.5</v>
      </c>
      <c r="E501" s="123" t="s">
        <v>2651</v>
      </c>
      <c r="F501" s="123" t="s">
        <v>461</v>
      </c>
      <c r="G501" s="119" t="s">
        <v>2653</v>
      </c>
      <c r="H501" s="123">
        <v>1432</v>
      </c>
    </row>
    <row r="502" spans="2:8" ht="30" customHeight="1">
      <c r="B502" s="119" t="s">
        <v>2834</v>
      </c>
      <c r="C502" s="123" t="s">
        <v>1891</v>
      </c>
      <c r="D502" s="123">
        <v>4.7</v>
      </c>
      <c r="E502" s="123" t="s">
        <v>2651</v>
      </c>
      <c r="F502" s="123" t="s">
        <v>461</v>
      </c>
      <c r="G502" s="119" t="s">
        <v>2653</v>
      </c>
      <c r="H502" s="123">
        <v>1432</v>
      </c>
    </row>
    <row r="503" spans="2:8" ht="30" customHeight="1">
      <c r="B503" s="119" t="s">
        <v>2847</v>
      </c>
      <c r="C503" s="123" t="s">
        <v>1891</v>
      </c>
      <c r="D503" s="123">
        <v>4.7</v>
      </c>
      <c r="E503" s="123" t="s">
        <v>2651</v>
      </c>
      <c r="F503" s="123" t="s">
        <v>461</v>
      </c>
      <c r="G503" s="119" t="s">
        <v>2653</v>
      </c>
      <c r="H503" s="123">
        <v>1432</v>
      </c>
    </row>
    <row r="504" spans="2:8" ht="30" customHeight="1">
      <c r="B504" s="119" t="s">
        <v>2766</v>
      </c>
      <c r="C504" s="123" t="s">
        <v>1891</v>
      </c>
      <c r="D504" s="123">
        <v>5</v>
      </c>
      <c r="E504" s="123" t="s">
        <v>2651</v>
      </c>
      <c r="F504" s="123" t="s">
        <v>461</v>
      </c>
      <c r="G504" s="119" t="s">
        <v>2653</v>
      </c>
      <c r="H504" s="123">
        <v>1432</v>
      </c>
    </row>
    <row r="505" spans="2:8" ht="30" customHeight="1">
      <c r="B505" s="119" t="s">
        <v>2766</v>
      </c>
      <c r="C505" s="123" t="s">
        <v>1891</v>
      </c>
      <c r="D505" s="123">
        <v>5</v>
      </c>
      <c r="E505" s="123" t="s">
        <v>2651</v>
      </c>
      <c r="F505" s="123" t="s">
        <v>461</v>
      </c>
      <c r="G505" s="119" t="s">
        <v>2653</v>
      </c>
      <c r="H505" s="123">
        <v>1432</v>
      </c>
    </row>
    <row r="506" spans="2:8" ht="30" customHeight="1">
      <c r="B506" s="119" t="s">
        <v>2766</v>
      </c>
      <c r="C506" s="123" t="s">
        <v>1891</v>
      </c>
      <c r="D506" s="123">
        <v>5</v>
      </c>
      <c r="E506" s="123" t="s">
        <v>2651</v>
      </c>
      <c r="F506" s="123" t="s">
        <v>461</v>
      </c>
      <c r="G506" s="119" t="s">
        <v>2653</v>
      </c>
      <c r="H506" s="123">
        <v>1432</v>
      </c>
    </row>
    <row r="507" spans="2:8" ht="30" customHeight="1">
      <c r="B507" s="119" t="s">
        <v>2848</v>
      </c>
      <c r="C507" s="123" t="s">
        <v>1891</v>
      </c>
      <c r="D507" s="123">
        <v>5</v>
      </c>
      <c r="E507" s="123" t="s">
        <v>2651</v>
      </c>
      <c r="F507" s="123" t="s">
        <v>461</v>
      </c>
      <c r="G507" s="119" t="s">
        <v>2653</v>
      </c>
      <c r="H507" s="123">
        <v>1432</v>
      </c>
    </row>
    <row r="508" spans="2:8" ht="30" customHeight="1">
      <c r="B508" s="119" t="s">
        <v>2829</v>
      </c>
      <c r="C508" s="123" t="s">
        <v>1891</v>
      </c>
      <c r="D508" s="123">
        <v>6</v>
      </c>
      <c r="E508" s="123" t="s">
        <v>2651</v>
      </c>
      <c r="F508" s="123" t="s">
        <v>461</v>
      </c>
      <c r="G508" s="119" t="s">
        <v>2653</v>
      </c>
      <c r="H508" s="123">
        <v>1432</v>
      </c>
    </row>
    <row r="509" spans="2:8" ht="30" customHeight="1">
      <c r="B509" s="119" t="s">
        <v>2829</v>
      </c>
      <c r="C509" s="123" t="s">
        <v>1891</v>
      </c>
      <c r="D509" s="123">
        <v>6</v>
      </c>
      <c r="E509" s="123" t="s">
        <v>2651</v>
      </c>
      <c r="F509" s="123" t="s">
        <v>461</v>
      </c>
      <c r="G509" s="119" t="s">
        <v>2653</v>
      </c>
      <c r="H509" s="123">
        <v>1432</v>
      </c>
    </row>
    <row r="510" spans="2:8" ht="30" customHeight="1">
      <c r="B510" s="119" t="s">
        <v>2849</v>
      </c>
      <c r="C510" s="123" t="s">
        <v>1891</v>
      </c>
      <c r="D510" s="123">
        <v>6</v>
      </c>
      <c r="E510" s="123" t="s">
        <v>2651</v>
      </c>
      <c r="F510" s="123" t="s">
        <v>461</v>
      </c>
      <c r="G510" s="119" t="s">
        <v>2653</v>
      </c>
      <c r="H510" s="123">
        <v>1432</v>
      </c>
    </row>
    <row r="511" spans="2:8" ht="30" customHeight="1">
      <c r="B511" s="119" t="s">
        <v>2834</v>
      </c>
      <c r="C511" s="123" t="s">
        <v>1891</v>
      </c>
      <c r="D511" s="123">
        <v>6</v>
      </c>
      <c r="E511" s="123" t="s">
        <v>2651</v>
      </c>
      <c r="F511" s="123" t="s">
        <v>461</v>
      </c>
      <c r="G511" s="119" t="s">
        <v>2653</v>
      </c>
      <c r="H511" s="123">
        <v>1432</v>
      </c>
    </row>
    <row r="512" spans="2:8" ht="30" customHeight="1">
      <c r="B512" s="119" t="s">
        <v>2834</v>
      </c>
      <c r="C512" s="123" t="s">
        <v>1891</v>
      </c>
      <c r="D512" s="123">
        <v>6</v>
      </c>
      <c r="E512" s="123" t="s">
        <v>2651</v>
      </c>
      <c r="F512" s="123" t="s">
        <v>461</v>
      </c>
      <c r="G512" s="119" t="s">
        <v>2653</v>
      </c>
      <c r="H512" s="123">
        <v>1432</v>
      </c>
    </row>
    <row r="513" spans="2:8" ht="30" customHeight="1">
      <c r="B513" s="119" t="s">
        <v>2850</v>
      </c>
      <c r="C513" s="123" t="s">
        <v>1891</v>
      </c>
      <c r="D513" s="123">
        <v>6</v>
      </c>
      <c r="E513" s="123" t="s">
        <v>2651</v>
      </c>
      <c r="F513" s="123" t="s">
        <v>461</v>
      </c>
      <c r="G513" s="119" t="s">
        <v>2653</v>
      </c>
      <c r="H513" s="123">
        <v>1432</v>
      </c>
    </row>
    <row r="514" spans="2:8" ht="30" customHeight="1">
      <c r="B514" s="119" t="s">
        <v>2834</v>
      </c>
      <c r="C514" s="123" t="s">
        <v>1891</v>
      </c>
      <c r="D514" s="123">
        <v>6</v>
      </c>
      <c r="E514" s="123" t="s">
        <v>2651</v>
      </c>
      <c r="F514" s="123" t="s">
        <v>461</v>
      </c>
      <c r="G514" s="119" t="s">
        <v>2653</v>
      </c>
      <c r="H514" s="123">
        <v>1432</v>
      </c>
    </row>
    <row r="515" spans="2:8" ht="30" customHeight="1">
      <c r="B515" s="119" t="s">
        <v>2784</v>
      </c>
      <c r="C515" s="123" t="s">
        <v>1891</v>
      </c>
      <c r="D515" s="123">
        <v>6</v>
      </c>
      <c r="E515" s="123" t="s">
        <v>2651</v>
      </c>
      <c r="F515" s="123" t="s">
        <v>461</v>
      </c>
      <c r="G515" s="119" t="s">
        <v>2653</v>
      </c>
      <c r="H515" s="123">
        <v>1432</v>
      </c>
    </row>
    <row r="516" spans="2:8" ht="30" customHeight="1">
      <c r="B516" s="119" t="s">
        <v>2851</v>
      </c>
      <c r="C516" s="123" t="s">
        <v>1891</v>
      </c>
      <c r="D516" s="123">
        <v>6</v>
      </c>
      <c r="E516" s="123" t="s">
        <v>2651</v>
      </c>
      <c r="F516" s="123" t="s">
        <v>461</v>
      </c>
      <c r="G516" s="119" t="s">
        <v>2653</v>
      </c>
      <c r="H516" s="123">
        <v>1432</v>
      </c>
    </row>
    <row r="517" spans="2:8" ht="30" customHeight="1">
      <c r="B517" s="119" t="s">
        <v>2829</v>
      </c>
      <c r="C517" s="123" t="s">
        <v>1891</v>
      </c>
      <c r="D517" s="123">
        <v>6.5</v>
      </c>
      <c r="E517" s="123" t="s">
        <v>2651</v>
      </c>
      <c r="F517" s="123" t="s">
        <v>461</v>
      </c>
      <c r="G517" s="119" t="s">
        <v>2653</v>
      </c>
      <c r="H517" s="123">
        <v>1432</v>
      </c>
    </row>
    <row r="518" spans="2:8" ht="30" customHeight="1">
      <c r="B518" s="119" t="s">
        <v>2852</v>
      </c>
      <c r="C518" s="123" t="s">
        <v>1891</v>
      </c>
      <c r="D518" s="123">
        <v>6.5</v>
      </c>
      <c r="E518" s="123" t="s">
        <v>2651</v>
      </c>
      <c r="F518" s="123" t="s">
        <v>461</v>
      </c>
      <c r="G518" s="119" t="s">
        <v>2653</v>
      </c>
      <c r="H518" s="123">
        <v>1432</v>
      </c>
    </row>
    <row r="519" spans="2:8" ht="30" customHeight="1">
      <c r="B519" s="119" t="s">
        <v>2766</v>
      </c>
      <c r="C519" s="123" t="s">
        <v>1891</v>
      </c>
      <c r="D519" s="123">
        <v>6.5</v>
      </c>
      <c r="E519" s="123" t="s">
        <v>2651</v>
      </c>
      <c r="F519" s="123" t="s">
        <v>461</v>
      </c>
      <c r="G519" s="119" t="s">
        <v>2653</v>
      </c>
      <c r="H519" s="123">
        <v>1432</v>
      </c>
    </row>
    <row r="520" spans="2:8" ht="30" customHeight="1">
      <c r="B520" s="119" t="s">
        <v>2834</v>
      </c>
      <c r="C520" s="123" t="s">
        <v>1891</v>
      </c>
      <c r="D520" s="123">
        <v>7</v>
      </c>
      <c r="E520" s="123" t="s">
        <v>2651</v>
      </c>
      <c r="F520" s="123" t="s">
        <v>461</v>
      </c>
      <c r="G520" s="119" t="s">
        <v>2653</v>
      </c>
      <c r="H520" s="123">
        <v>1432</v>
      </c>
    </row>
    <row r="521" spans="2:8" ht="30" customHeight="1">
      <c r="B521" s="119" t="s">
        <v>2766</v>
      </c>
      <c r="C521" s="123" t="s">
        <v>1891</v>
      </c>
      <c r="D521" s="123">
        <v>7</v>
      </c>
      <c r="E521" s="123" t="s">
        <v>2651</v>
      </c>
      <c r="F521" s="123" t="s">
        <v>461</v>
      </c>
      <c r="G521" s="119" t="s">
        <v>2653</v>
      </c>
      <c r="H521" s="123">
        <v>1432</v>
      </c>
    </row>
    <row r="522" spans="2:8" ht="30" customHeight="1">
      <c r="B522" s="119" t="s">
        <v>2766</v>
      </c>
      <c r="C522" s="123" t="s">
        <v>1891</v>
      </c>
      <c r="D522" s="123">
        <v>7</v>
      </c>
      <c r="E522" s="123" t="s">
        <v>2651</v>
      </c>
      <c r="F522" s="123" t="s">
        <v>461</v>
      </c>
      <c r="G522" s="119" t="s">
        <v>2653</v>
      </c>
      <c r="H522" s="123">
        <v>1432</v>
      </c>
    </row>
    <row r="523" spans="2:8" ht="30" customHeight="1">
      <c r="B523" s="119" t="s">
        <v>2766</v>
      </c>
      <c r="C523" s="123" t="s">
        <v>1891</v>
      </c>
      <c r="D523" s="123">
        <v>7</v>
      </c>
      <c r="E523" s="123" t="s">
        <v>2651</v>
      </c>
      <c r="F523" s="123" t="s">
        <v>461</v>
      </c>
      <c r="G523" s="119" t="s">
        <v>2653</v>
      </c>
      <c r="H523" s="123">
        <v>1432</v>
      </c>
    </row>
    <row r="524" spans="2:8" ht="30" customHeight="1">
      <c r="B524" s="119" t="s">
        <v>2799</v>
      </c>
      <c r="C524" s="123" t="s">
        <v>1891</v>
      </c>
      <c r="D524" s="123">
        <v>7</v>
      </c>
      <c r="E524" s="123" t="s">
        <v>2651</v>
      </c>
      <c r="F524" s="123" t="s">
        <v>461</v>
      </c>
      <c r="G524" s="119" t="s">
        <v>2653</v>
      </c>
      <c r="H524" s="123">
        <v>1432</v>
      </c>
    </row>
    <row r="525" spans="2:8" ht="30" customHeight="1">
      <c r="B525" s="119" t="s">
        <v>2853</v>
      </c>
      <c r="C525" s="123" t="s">
        <v>1891</v>
      </c>
      <c r="D525" s="123">
        <v>7.5</v>
      </c>
      <c r="E525" s="123" t="s">
        <v>2651</v>
      </c>
      <c r="F525" s="123" t="s">
        <v>461</v>
      </c>
      <c r="G525" s="119" t="s">
        <v>2653</v>
      </c>
      <c r="H525" s="123">
        <v>1432</v>
      </c>
    </row>
    <row r="526" spans="2:8" ht="30" customHeight="1">
      <c r="B526" s="119" t="s">
        <v>2829</v>
      </c>
      <c r="C526" s="123" t="s">
        <v>1891</v>
      </c>
      <c r="D526" s="123">
        <v>7.5</v>
      </c>
      <c r="E526" s="123" t="s">
        <v>2651</v>
      </c>
      <c r="F526" s="123" t="s">
        <v>461</v>
      </c>
      <c r="G526" s="119" t="s">
        <v>2653</v>
      </c>
      <c r="H526" s="123">
        <v>1432</v>
      </c>
    </row>
    <row r="527" spans="2:8" ht="30" customHeight="1">
      <c r="B527" s="119" t="s">
        <v>2766</v>
      </c>
      <c r="C527" s="123" t="s">
        <v>1891</v>
      </c>
      <c r="D527" s="123">
        <v>8</v>
      </c>
      <c r="E527" s="123" t="s">
        <v>2651</v>
      </c>
      <c r="F527" s="123" t="s">
        <v>461</v>
      </c>
      <c r="G527" s="119" t="s">
        <v>2653</v>
      </c>
      <c r="H527" s="123">
        <v>1432</v>
      </c>
    </row>
    <row r="528" spans="2:8" ht="30" customHeight="1">
      <c r="B528" s="119" t="s">
        <v>2834</v>
      </c>
      <c r="C528" s="123" t="s">
        <v>1891</v>
      </c>
      <c r="D528" s="123">
        <v>9</v>
      </c>
      <c r="E528" s="123" t="s">
        <v>2651</v>
      </c>
      <c r="F528" s="123" t="s">
        <v>461</v>
      </c>
      <c r="G528" s="119" t="s">
        <v>2653</v>
      </c>
      <c r="H528" s="123">
        <v>1432</v>
      </c>
    </row>
    <row r="529" spans="2:8" ht="30" customHeight="1">
      <c r="B529" s="119" t="s">
        <v>2854</v>
      </c>
      <c r="C529" s="123" t="s">
        <v>1891</v>
      </c>
      <c r="D529" s="123">
        <v>9</v>
      </c>
      <c r="E529" s="123" t="s">
        <v>2651</v>
      </c>
      <c r="F529" s="123" t="s">
        <v>461</v>
      </c>
      <c r="G529" s="119" t="s">
        <v>2653</v>
      </c>
      <c r="H529" s="123">
        <v>1432</v>
      </c>
    </row>
    <row r="530" spans="2:8" ht="30" customHeight="1">
      <c r="B530" s="119" t="s">
        <v>2855</v>
      </c>
      <c r="C530" s="123" t="s">
        <v>1891</v>
      </c>
      <c r="D530" s="123">
        <v>10</v>
      </c>
      <c r="E530" s="123" t="s">
        <v>2651</v>
      </c>
      <c r="F530" s="123" t="s">
        <v>461</v>
      </c>
      <c r="G530" s="119" t="s">
        <v>2653</v>
      </c>
      <c r="H530" s="123">
        <v>1432</v>
      </c>
    </row>
    <row r="531" spans="2:8" ht="30" customHeight="1">
      <c r="B531" s="119" t="s">
        <v>2829</v>
      </c>
      <c r="C531" s="123" t="s">
        <v>1891</v>
      </c>
      <c r="D531" s="123">
        <v>10</v>
      </c>
      <c r="E531" s="123" t="s">
        <v>2651</v>
      </c>
      <c r="F531" s="123" t="s">
        <v>461</v>
      </c>
      <c r="G531" s="119" t="s">
        <v>2653</v>
      </c>
      <c r="H531" s="123">
        <v>1432</v>
      </c>
    </row>
    <row r="532" spans="2:8" ht="30" customHeight="1">
      <c r="B532" s="119" t="s">
        <v>2766</v>
      </c>
      <c r="C532" s="123" t="s">
        <v>1891</v>
      </c>
      <c r="D532" s="123">
        <v>10.5</v>
      </c>
      <c r="E532" s="123" t="s">
        <v>2651</v>
      </c>
      <c r="F532" s="123" t="s">
        <v>461</v>
      </c>
      <c r="G532" s="119" t="s">
        <v>2653</v>
      </c>
      <c r="H532" s="123">
        <v>1432</v>
      </c>
    </row>
    <row r="533" spans="2:8" ht="30" customHeight="1">
      <c r="B533" s="119" t="s">
        <v>2766</v>
      </c>
      <c r="C533" s="123" t="s">
        <v>1891</v>
      </c>
      <c r="D533" s="123">
        <v>11</v>
      </c>
      <c r="E533" s="123" t="s">
        <v>2651</v>
      </c>
      <c r="F533" s="123" t="s">
        <v>461</v>
      </c>
      <c r="G533" s="119" t="s">
        <v>2653</v>
      </c>
      <c r="H533" s="123">
        <v>1432</v>
      </c>
    </row>
    <row r="534" spans="2:8" ht="30" customHeight="1">
      <c r="B534" s="119" t="s">
        <v>2766</v>
      </c>
      <c r="C534" s="123" t="s">
        <v>1891</v>
      </c>
      <c r="D534" s="123">
        <v>11</v>
      </c>
      <c r="E534" s="123" t="s">
        <v>2651</v>
      </c>
      <c r="F534" s="123" t="s">
        <v>461</v>
      </c>
      <c r="G534" s="119" t="s">
        <v>2653</v>
      </c>
      <c r="H534" s="123">
        <v>1432</v>
      </c>
    </row>
    <row r="535" spans="2:8" ht="30" customHeight="1">
      <c r="B535" s="119" t="s">
        <v>2766</v>
      </c>
      <c r="C535" s="123" t="s">
        <v>1891</v>
      </c>
      <c r="D535" s="123">
        <v>12</v>
      </c>
      <c r="E535" s="123" t="s">
        <v>2651</v>
      </c>
      <c r="F535" s="123" t="s">
        <v>461</v>
      </c>
      <c r="G535" s="119" t="s">
        <v>2653</v>
      </c>
      <c r="H535" s="123">
        <v>1432</v>
      </c>
    </row>
    <row r="536" spans="2:8" ht="30" customHeight="1">
      <c r="B536" s="119" t="s">
        <v>2766</v>
      </c>
      <c r="C536" s="123" t="s">
        <v>1891</v>
      </c>
      <c r="D536" s="123">
        <v>12</v>
      </c>
      <c r="E536" s="123" t="s">
        <v>2651</v>
      </c>
      <c r="F536" s="123" t="s">
        <v>461</v>
      </c>
      <c r="G536" s="119" t="s">
        <v>2653</v>
      </c>
      <c r="H536" s="123">
        <v>1432</v>
      </c>
    </row>
    <row r="537" spans="2:8" ht="30" customHeight="1">
      <c r="B537" s="119" t="s">
        <v>2829</v>
      </c>
      <c r="C537" s="123" t="s">
        <v>2655</v>
      </c>
      <c r="D537" s="123">
        <v>13</v>
      </c>
      <c r="E537" s="123" t="s">
        <v>2651</v>
      </c>
      <c r="F537" s="123" t="s">
        <v>461</v>
      </c>
      <c r="G537" s="119" t="s">
        <v>2653</v>
      </c>
      <c r="H537" s="123">
        <v>1432</v>
      </c>
    </row>
    <row r="538" spans="2:8" ht="30" customHeight="1">
      <c r="B538" s="119" t="s">
        <v>2766</v>
      </c>
      <c r="C538" s="123" t="s">
        <v>1891</v>
      </c>
      <c r="D538" s="123">
        <v>13</v>
      </c>
      <c r="E538" s="123" t="s">
        <v>2651</v>
      </c>
      <c r="F538" s="123" t="s">
        <v>461</v>
      </c>
      <c r="G538" s="119" t="s">
        <v>2653</v>
      </c>
      <c r="H538" s="123">
        <v>1432</v>
      </c>
    </row>
    <row r="539" spans="2:8" ht="30" customHeight="1">
      <c r="B539" s="119" t="s">
        <v>2766</v>
      </c>
      <c r="C539" s="123" t="s">
        <v>1891</v>
      </c>
      <c r="D539" s="123">
        <v>13</v>
      </c>
      <c r="E539" s="123" t="s">
        <v>2651</v>
      </c>
      <c r="F539" s="123" t="s">
        <v>461</v>
      </c>
      <c r="G539" s="119" t="s">
        <v>2653</v>
      </c>
      <c r="H539" s="123">
        <v>1432</v>
      </c>
    </row>
    <row r="540" spans="2:8" ht="30" customHeight="1">
      <c r="B540" s="119" t="s">
        <v>2856</v>
      </c>
      <c r="C540" s="123" t="s">
        <v>1891</v>
      </c>
      <c r="D540" s="123">
        <v>13.5</v>
      </c>
      <c r="E540" s="123" t="s">
        <v>2651</v>
      </c>
      <c r="F540" s="123" t="s">
        <v>461</v>
      </c>
      <c r="G540" s="119" t="s">
        <v>2653</v>
      </c>
      <c r="H540" s="123">
        <v>1432</v>
      </c>
    </row>
    <row r="541" spans="2:8" ht="30" customHeight="1">
      <c r="B541" s="119" t="s">
        <v>2856</v>
      </c>
      <c r="C541" s="123" t="s">
        <v>1891</v>
      </c>
      <c r="D541" s="123">
        <v>13.5</v>
      </c>
      <c r="E541" s="123" t="s">
        <v>2651</v>
      </c>
      <c r="F541" s="123" t="s">
        <v>461</v>
      </c>
      <c r="G541" s="119" t="s">
        <v>2653</v>
      </c>
      <c r="H541" s="123">
        <v>1432</v>
      </c>
    </row>
    <row r="542" spans="2:8" ht="30" customHeight="1">
      <c r="B542" s="119" t="s">
        <v>2766</v>
      </c>
      <c r="C542" s="123" t="s">
        <v>1891</v>
      </c>
      <c r="D542" s="123">
        <v>14</v>
      </c>
      <c r="E542" s="123" t="s">
        <v>2651</v>
      </c>
      <c r="F542" s="123" t="s">
        <v>461</v>
      </c>
      <c r="G542" s="119" t="s">
        <v>2653</v>
      </c>
      <c r="H542" s="123">
        <v>1432</v>
      </c>
    </row>
    <row r="543" spans="2:8" ht="30" customHeight="1">
      <c r="B543" s="119" t="s">
        <v>2766</v>
      </c>
      <c r="C543" s="123" t="s">
        <v>1891</v>
      </c>
      <c r="D543" s="123">
        <v>14.5</v>
      </c>
      <c r="E543" s="123" t="s">
        <v>2651</v>
      </c>
      <c r="F543" s="123" t="s">
        <v>461</v>
      </c>
      <c r="G543" s="119" t="s">
        <v>2653</v>
      </c>
      <c r="H543" s="123">
        <v>1432</v>
      </c>
    </row>
    <row r="544" spans="2:8" ht="30" customHeight="1">
      <c r="B544" s="119" t="s">
        <v>2857</v>
      </c>
      <c r="C544" s="123" t="s">
        <v>1891</v>
      </c>
      <c r="D544" s="123">
        <v>15</v>
      </c>
      <c r="E544" s="123" t="s">
        <v>2651</v>
      </c>
      <c r="F544" s="123" t="s">
        <v>461</v>
      </c>
      <c r="G544" s="119" t="s">
        <v>2653</v>
      </c>
      <c r="H544" s="123">
        <v>1432</v>
      </c>
    </row>
    <row r="545" spans="2:8" ht="30" customHeight="1">
      <c r="B545" s="119" t="s">
        <v>2766</v>
      </c>
      <c r="C545" s="123" t="s">
        <v>1891</v>
      </c>
      <c r="D545" s="123">
        <v>15</v>
      </c>
      <c r="E545" s="123" t="s">
        <v>2651</v>
      </c>
      <c r="F545" s="123" t="s">
        <v>461</v>
      </c>
      <c r="G545" s="119" t="s">
        <v>2653</v>
      </c>
      <c r="H545" s="123">
        <v>1432</v>
      </c>
    </row>
    <row r="546" spans="2:8" ht="30" customHeight="1">
      <c r="B546" s="119" t="s">
        <v>2766</v>
      </c>
      <c r="C546" s="123" t="s">
        <v>1891</v>
      </c>
      <c r="D546" s="123">
        <v>15</v>
      </c>
      <c r="E546" s="123" t="s">
        <v>2651</v>
      </c>
      <c r="F546" s="123" t="s">
        <v>461</v>
      </c>
      <c r="G546" s="119" t="s">
        <v>2653</v>
      </c>
      <c r="H546" s="123">
        <v>1432</v>
      </c>
    </row>
    <row r="547" spans="2:8" ht="30" customHeight="1">
      <c r="B547" s="119" t="s">
        <v>2766</v>
      </c>
      <c r="C547" s="123" t="s">
        <v>1891</v>
      </c>
      <c r="D547" s="123">
        <v>15.5</v>
      </c>
      <c r="E547" s="123" t="s">
        <v>2651</v>
      </c>
      <c r="F547" s="123" t="s">
        <v>461</v>
      </c>
      <c r="G547" s="119" t="s">
        <v>2653</v>
      </c>
      <c r="H547" s="123">
        <v>1432</v>
      </c>
    </row>
    <row r="548" spans="2:8" ht="30" customHeight="1">
      <c r="B548" s="119" t="s">
        <v>2766</v>
      </c>
      <c r="C548" s="123" t="s">
        <v>1891</v>
      </c>
      <c r="D548" s="123">
        <v>16</v>
      </c>
      <c r="E548" s="123" t="s">
        <v>2651</v>
      </c>
      <c r="F548" s="123" t="s">
        <v>461</v>
      </c>
      <c r="G548" s="119" t="s">
        <v>2653</v>
      </c>
      <c r="H548" s="123">
        <v>1432</v>
      </c>
    </row>
    <row r="549" spans="2:8" ht="30" customHeight="1">
      <c r="B549" s="119" t="s">
        <v>2766</v>
      </c>
      <c r="C549" s="123" t="s">
        <v>1891</v>
      </c>
      <c r="D549" s="123">
        <v>17</v>
      </c>
      <c r="E549" s="123" t="s">
        <v>2651</v>
      </c>
      <c r="F549" s="123" t="s">
        <v>461</v>
      </c>
      <c r="G549" s="119" t="s">
        <v>2653</v>
      </c>
      <c r="H549" s="123">
        <v>1432</v>
      </c>
    </row>
    <row r="550" spans="2:8" ht="30" customHeight="1">
      <c r="B550" s="119" t="s">
        <v>2858</v>
      </c>
      <c r="C550" s="123" t="s">
        <v>1891</v>
      </c>
      <c r="D550" s="123">
        <v>20</v>
      </c>
      <c r="E550" s="123" t="s">
        <v>2651</v>
      </c>
      <c r="F550" s="123" t="s">
        <v>461</v>
      </c>
      <c r="G550" s="119" t="s">
        <v>2653</v>
      </c>
      <c r="H550" s="123">
        <v>1432</v>
      </c>
    </row>
    <row r="551" spans="2:8" ht="30" customHeight="1">
      <c r="B551" s="119" t="s">
        <v>2766</v>
      </c>
      <c r="C551" s="123" t="s">
        <v>1891</v>
      </c>
      <c r="D551" s="123">
        <v>25</v>
      </c>
      <c r="E551" s="123" t="s">
        <v>2651</v>
      </c>
      <c r="F551" s="123" t="s">
        <v>461</v>
      </c>
      <c r="G551" s="119" t="s">
        <v>2653</v>
      </c>
      <c r="H551" s="123">
        <v>1432</v>
      </c>
    </row>
    <row r="552" spans="2:8" ht="30" customHeight="1">
      <c r="B552" s="119" t="s">
        <v>2766</v>
      </c>
      <c r="C552" s="123" t="s">
        <v>1891</v>
      </c>
      <c r="D552" s="123">
        <v>33</v>
      </c>
      <c r="E552" s="123" t="s">
        <v>2651</v>
      </c>
      <c r="F552" s="123" t="s">
        <v>461</v>
      </c>
      <c r="G552" s="119" t="s">
        <v>2653</v>
      </c>
      <c r="H552" s="123">
        <v>1432</v>
      </c>
    </row>
    <row r="553" spans="2:8" ht="30" customHeight="1">
      <c r="B553" s="119" t="s">
        <v>2784</v>
      </c>
      <c r="C553" s="123" t="s">
        <v>1891</v>
      </c>
      <c r="D553" s="123">
        <v>2</v>
      </c>
      <c r="E553" s="123" t="s">
        <v>2754</v>
      </c>
      <c r="F553" s="123" t="s">
        <v>2859</v>
      </c>
      <c r="G553" s="119" t="s">
        <v>2653</v>
      </c>
      <c r="H553" s="123">
        <v>1432</v>
      </c>
    </row>
    <row r="554" spans="2:8" ht="30" customHeight="1">
      <c r="B554" s="119" t="s">
        <v>2784</v>
      </c>
      <c r="C554" s="123" t="s">
        <v>1891</v>
      </c>
      <c r="D554" s="123">
        <v>3.1</v>
      </c>
      <c r="E554" s="123" t="s">
        <v>2754</v>
      </c>
      <c r="F554" s="123" t="s">
        <v>2859</v>
      </c>
      <c r="G554" s="119" t="s">
        <v>2653</v>
      </c>
      <c r="H554" s="123">
        <v>1432</v>
      </c>
    </row>
    <row r="555" spans="2:8" ht="30" customHeight="1">
      <c r="B555" s="119" t="s">
        <v>2856</v>
      </c>
      <c r="C555" s="123" t="s">
        <v>1891</v>
      </c>
      <c r="D555" s="123">
        <v>30</v>
      </c>
      <c r="E555" s="123" t="s">
        <v>2754</v>
      </c>
      <c r="F555" s="123" t="s">
        <v>2859</v>
      </c>
      <c r="G555" s="119" t="s">
        <v>2687</v>
      </c>
      <c r="H555" s="123">
        <v>1432</v>
      </c>
    </row>
    <row r="556" spans="2:8" ht="30" customHeight="1">
      <c r="B556" s="119" t="s">
        <v>2860</v>
      </c>
      <c r="C556" s="124" t="s">
        <v>2655</v>
      </c>
      <c r="D556" s="123">
        <v>1</v>
      </c>
      <c r="E556" s="123" t="s">
        <v>2651</v>
      </c>
      <c r="F556" s="119" t="s">
        <v>2861</v>
      </c>
      <c r="G556" s="119" t="s">
        <v>2653</v>
      </c>
      <c r="H556" s="119">
        <v>2237</v>
      </c>
    </row>
    <row r="557" spans="2:8" ht="30" customHeight="1">
      <c r="B557" s="119" t="s">
        <v>2862</v>
      </c>
      <c r="C557" s="124" t="s">
        <v>2655</v>
      </c>
      <c r="D557" s="123">
        <v>1</v>
      </c>
      <c r="E557" s="123" t="s">
        <v>2651</v>
      </c>
      <c r="F557" s="119" t="s">
        <v>2863</v>
      </c>
      <c r="G557" s="119" t="s">
        <v>2653</v>
      </c>
      <c r="H557" s="123">
        <v>1023</v>
      </c>
    </row>
    <row r="558" spans="2:8" ht="30" customHeight="1">
      <c r="B558" s="119" t="s">
        <v>2864</v>
      </c>
      <c r="C558" s="124" t="s">
        <v>2655</v>
      </c>
      <c r="D558" s="123">
        <v>1</v>
      </c>
      <c r="E558" s="123" t="s">
        <v>2651</v>
      </c>
      <c r="F558" s="119" t="s">
        <v>2865</v>
      </c>
      <c r="G558" s="119" t="s">
        <v>2687</v>
      </c>
      <c r="H558" s="123">
        <v>173</v>
      </c>
    </row>
    <row r="559" spans="2:8" ht="30" customHeight="1">
      <c r="B559" s="119" t="s">
        <v>2866</v>
      </c>
      <c r="C559" s="124" t="s">
        <v>2655</v>
      </c>
      <c r="D559" s="123">
        <v>1</v>
      </c>
      <c r="E559" s="123" t="s">
        <v>2651</v>
      </c>
      <c r="F559" s="123" t="s">
        <v>2865</v>
      </c>
      <c r="G559" s="119" t="s">
        <v>2687</v>
      </c>
      <c r="H559" s="123">
        <v>173</v>
      </c>
    </row>
    <row r="560" spans="2:8" ht="30" customHeight="1">
      <c r="B560" s="119" t="s">
        <v>2867</v>
      </c>
      <c r="C560" s="124" t="s">
        <v>2655</v>
      </c>
      <c r="D560" s="123">
        <v>1</v>
      </c>
      <c r="E560" s="123" t="s">
        <v>2651</v>
      </c>
      <c r="F560" s="123" t="s">
        <v>2865</v>
      </c>
      <c r="G560" s="119" t="s">
        <v>2687</v>
      </c>
      <c r="H560" s="123">
        <v>173</v>
      </c>
    </row>
    <row r="561" spans="2:8" ht="30" customHeight="1">
      <c r="B561" s="119" t="s">
        <v>2868</v>
      </c>
      <c r="C561" s="124" t="s">
        <v>2655</v>
      </c>
      <c r="D561" s="123">
        <v>1</v>
      </c>
      <c r="E561" s="123" t="s">
        <v>2651</v>
      </c>
      <c r="F561" s="123" t="s">
        <v>2865</v>
      </c>
      <c r="G561" s="119" t="s">
        <v>2687</v>
      </c>
      <c r="H561" s="123">
        <v>173</v>
      </c>
    </row>
    <row r="562" spans="2:8" ht="30" customHeight="1">
      <c r="B562" s="119" t="s">
        <v>2869</v>
      </c>
      <c r="C562" s="124" t="s">
        <v>2655</v>
      </c>
      <c r="D562" s="123">
        <v>1</v>
      </c>
      <c r="E562" s="123" t="s">
        <v>2651</v>
      </c>
      <c r="F562" s="123" t="s">
        <v>2865</v>
      </c>
      <c r="G562" s="119" t="s">
        <v>2687</v>
      </c>
      <c r="H562" s="123">
        <v>173</v>
      </c>
    </row>
    <row r="563" spans="2:8" ht="30" customHeight="1">
      <c r="B563" s="119" t="s">
        <v>2870</v>
      </c>
      <c r="C563" s="124" t="s">
        <v>2655</v>
      </c>
      <c r="D563" s="123">
        <v>1</v>
      </c>
      <c r="E563" s="123" t="s">
        <v>2651</v>
      </c>
      <c r="F563" s="123" t="s">
        <v>2865</v>
      </c>
      <c r="G563" s="119" t="s">
        <v>2687</v>
      </c>
      <c r="H563" s="123">
        <v>173</v>
      </c>
    </row>
    <row r="564" spans="2:8" ht="30" customHeight="1">
      <c r="B564" s="119" t="s">
        <v>2871</v>
      </c>
      <c r="C564" s="124" t="s">
        <v>2655</v>
      </c>
      <c r="D564" s="123">
        <v>1</v>
      </c>
      <c r="E564" s="123" t="s">
        <v>2651</v>
      </c>
      <c r="F564" s="123" t="s">
        <v>2865</v>
      </c>
      <c r="G564" s="119" t="s">
        <v>2687</v>
      </c>
      <c r="H564" s="123">
        <v>173</v>
      </c>
    </row>
    <row r="565" spans="2:8" ht="30" customHeight="1">
      <c r="B565" s="119" t="s">
        <v>2872</v>
      </c>
      <c r="C565" s="123" t="s">
        <v>1891</v>
      </c>
      <c r="D565" s="123">
        <v>2</v>
      </c>
      <c r="E565" s="123" t="s">
        <v>2651</v>
      </c>
      <c r="F565" s="123" t="s">
        <v>2865</v>
      </c>
      <c r="G565" s="119" t="s">
        <v>2687</v>
      </c>
      <c r="H565" s="123">
        <v>173</v>
      </c>
    </row>
    <row r="566" spans="2:8" ht="30" customHeight="1">
      <c r="B566" s="119" t="s">
        <v>2872</v>
      </c>
      <c r="C566" s="123" t="s">
        <v>1891</v>
      </c>
      <c r="D566" s="123">
        <v>2</v>
      </c>
      <c r="E566" s="123" t="s">
        <v>2651</v>
      </c>
      <c r="F566" s="123" t="s">
        <v>2865</v>
      </c>
      <c r="G566" s="119" t="s">
        <v>2687</v>
      </c>
      <c r="H566" s="123">
        <v>173</v>
      </c>
    </row>
    <row r="567" spans="2:8" ht="30" customHeight="1">
      <c r="B567" s="119" t="s">
        <v>2872</v>
      </c>
      <c r="C567" s="123" t="s">
        <v>1891</v>
      </c>
      <c r="D567" s="123">
        <v>2</v>
      </c>
      <c r="E567" s="123" t="s">
        <v>2651</v>
      </c>
      <c r="F567" s="123" t="s">
        <v>2865</v>
      </c>
      <c r="G567" s="119" t="s">
        <v>2687</v>
      </c>
      <c r="H567" s="123">
        <v>173</v>
      </c>
    </row>
    <row r="568" spans="2:8" ht="30" customHeight="1">
      <c r="B568" s="119" t="s">
        <v>2872</v>
      </c>
      <c r="C568" s="123" t="s">
        <v>1891</v>
      </c>
      <c r="D568" s="123">
        <v>2</v>
      </c>
      <c r="E568" s="123" t="s">
        <v>2651</v>
      </c>
      <c r="F568" s="123" t="s">
        <v>2865</v>
      </c>
      <c r="G568" s="119" t="s">
        <v>2687</v>
      </c>
      <c r="H568" s="123">
        <v>173</v>
      </c>
    </row>
    <row r="569" spans="2:8" ht="30" customHeight="1">
      <c r="B569" s="119" t="s">
        <v>2872</v>
      </c>
      <c r="C569" s="123" t="s">
        <v>1891</v>
      </c>
      <c r="D569" s="123">
        <v>12</v>
      </c>
      <c r="E569" s="123" t="s">
        <v>2651</v>
      </c>
      <c r="F569" s="123" t="s">
        <v>2865</v>
      </c>
      <c r="G569" s="119" t="s">
        <v>2687</v>
      </c>
      <c r="H569" s="123">
        <v>173</v>
      </c>
    </row>
    <row r="570" spans="2:8" ht="30" customHeight="1">
      <c r="B570" s="119" t="s">
        <v>2873</v>
      </c>
      <c r="C570" s="124" t="s">
        <v>2655</v>
      </c>
      <c r="D570" s="123">
        <v>1</v>
      </c>
      <c r="E570" s="123" t="s">
        <v>2651</v>
      </c>
      <c r="F570" s="119" t="s">
        <v>2874</v>
      </c>
      <c r="G570" s="119" t="s">
        <v>2687</v>
      </c>
      <c r="H570" s="123">
        <v>463</v>
      </c>
    </row>
    <row r="571" spans="2:8" ht="30" customHeight="1">
      <c r="B571" s="119" t="s">
        <v>2875</v>
      </c>
      <c r="C571" s="124" t="s">
        <v>2655</v>
      </c>
      <c r="D571" s="123">
        <v>1</v>
      </c>
      <c r="E571" s="123" t="s">
        <v>2651</v>
      </c>
      <c r="F571" s="123" t="s">
        <v>2874</v>
      </c>
      <c r="G571" s="119" t="s">
        <v>2687</v>
      </c>
      <c r="H571" s="123">
        <v>463</v>
      </c>
    </row>
    <row r="572" spans="2:8" ht="30" customHeight="1">
      <c r="B572" s="119" t="s">
        <v>2876</v>
      </c>
      <c r="C572" s="124" t="s">
        <v>2655</v>
      </c>
      <c r="D572" s="123">
        <v>1</v>
      </c>
      <c r="E572" s="123" t="s">
        <v>2651</v>
      </c>
      <c r="F572" s="123" t="s">
        <v>2874</v>
      </c>
      <c r="G572" s="119" t="s">
        <v>2687</v>
      </c>
      <c r="H572" s="123">
        <v>463</v>
      </c>
    </row>
    <row r="573" spans="2:8" ht="30" customHeight="1">
      <c r="B573" s="119" t="s">
        <v>2877</v>
      </c>
      <c r="C573" s="123" t="s">
        <v>1891</v>
      </c>
      <c r="D573" s="123">
        <v>2</v>
      </c>
      <c r="E573" s="123" t="s">
        <v>2651</v>
      </c>
      <c r="F573" s="123" t="s">
        <v>2874</v>
      </c>
      <c r="G573" s="119" t="s">
        <v>2687</v>
      </c>
      <c r="H573" s="123">
        <v>463</v>
      </c>
    </row>
    <row r="574" spans="2:8" ht="30" customHeight="1">
      <c r="B574" s="119" t="s">
        <v>2877</v>
      </c>
      <c r="C574" s="123" t="s">
        <v>1891</v>
      </c>
      <c r="D574" s="123">
        <v>2</v>
      </c>
      <c r="E574" s="123" t="s">
        <v>2651</v>
      </c>
      <c r="F574" s="123" t="s">
        <v>2874</v>
      </c>
      <c r="G574" s="119" t="s">
        <v>2687</v>
      </c>
      <c r="H574" s="123">
        <v>463</v>
      </c>
    </row>
    <row r="575" spans="2:8" ht="30" customHeight="1">
      <c r="B575" s="119" t="s">
        <v>2877</v>
      </c>
      <c r="C575" s="123" t="s">
        <v>1891</v>
      </c>
      <c r="D575" s="123">
        <v>3</v>
      </c>
      <c r="E575" s="123" t="s">
        <v>2651</v>
      </c>
      <c r="F575" s="123" t="s">
        <v>2874</v>
      </c>
      <c r="G575" s="119" t="s">
        <v>2687</v>
      </c>
      <c r="H575" s="123">
        <v>463</v>
      </c>
    </row>
    <row r="576" spans="2:8" ht="30" customHeight="1">
      <c r="B576" s="119" t="s">
        <v>2877</v>
      </c>
      <c r="C576" s="123" t="s">
        <v>1891</v>
      </c>
      <c r="D576" s="123">
        <v>4</v>
      </c>
      <c r="E576" s="123" t="s">
        <v>2651</v>
      </c>
      <c r="F576" s="123" t="s">
        <v>2874</v>
      </c>
      <c r="G576" s="119" t="s">
        <v>2687</v>
      </c>
      <c r="H576" s="123">
        <v>463</v>
      </c>
    </row>
    <row r="577" spans="2:8" ht="30" customHeight="1">
      <c r="B577" s="119" t="s">
        <v>2876</v>
      </c>
      <c r="C577" s="123" t="s">
        <v>1891</v>
      </c>
      <c r="D577" s="123">
        <v>4.4000000000000004</v>
      </c>
      <c r="E577" s="123" t="s">
        <v>2651</v>
      </c>
      <c r="F577" s="123" t="s">
        <v>2874</v>
      </c>
      <c r="G577" s="119" t="s">
        <v>2687</v>
      </c>
      <c r="H577" s="123">
        <v>463</v>
      </c>
    </row>
    <row r="578" spans="2:8" ht="30" customHeight="1">
      <c r="B578" s="119" t="s">
        <v>2877</v>
      </c>
      <c r="C578" s="123" t="s">
        <v>1891</v>
      </c>
      <c r="D578" s="123">
        <v>4.7</v>
      </c>
      <c r="E578" s="123" t="s">
        <v>2651</v>
      </c>
      <c r="F578" s="123" t="s">
        <v>2874</v>
      </c>
      <c r="G578" s="119" t="s">
        <v>2687</v>
      </c>
      <c r="H578" s="123">
        <v>463</v>
      </c>
    </row>
    <row r="579" spans="2:8" ht="30" customHeight="1">
      <c r="B579" s="119" t="s">
        <v>2877</v>
      </c>
      <c r="C579" s="123" t="s">
        <v>1891</v>
      </c>
      <c r="D579" s="123">
        <v>5</v>
      </c>
      <c r="E579" s="123" t="s">
        <v>2651</v>
      </c>
      <c r="F579" s="123" t="s">
        <v>2874</v>
      </c>
      <c r="G579" s="119" t="s">
        <v>2687</v>
      </c>
      <c r="H579" s="123">
        <v>463</v>
      </c>
    </row>
    <row r="580" spans="2:8" ht="30" customHeight="1">
      <c r="B580" s="119" t="s">
        <v>2876</v>
      </c>
      <c r="C580" s="123" t="s">
        <v>1891</v>
      </c>
      <c r="D580" s="123">
        <v>6</v>
      </c>
      <c r="E580" s="123" t="s">
        <v>2651</v>
      </c>
      <c r="F580" s="123" t="s">
        <v>2874</v>
      </c>
      <c r="G580" s="119" t="s">
        <v>2687</v>
      </c>
      <c r="H580" s="123">
        <v>463</v>
      </c>
    </row>
    <row r="581" spans="2:8" ht="30" customHeight="1">
      <c r="B581" s="119" t="s">
        <v>2878</v>
      </c>
      <c r="C581" s="123" t="s">
        <v>1891</v>
      </c>
      <c r="D581" s="123">
        <v>7</v>
      </c>
      <c r="E581" s="123" t="s">
        <v>2651</v>
      </c>
      <c r="F581" s="123" t="s">
        <v>2874</v>
      </c>
      <c r="G581" s="119" t="s">
        <v>2687</v>
      </c>
      <c r="H581" s="123">
        <v>463</v>
      </c>
    </row>
    <row r="582" spans="2:8" ht="30" customHeight="1">
      <c r="B582" s="119" t="s">
        <v>2877</v>
      </c>
      <c r="C582" s="123" t="s">
        <v>1891</v>
      </c>
      <c r="D582" s="123">
        <v>7.5</v>
      </c>
      <c r="E582" s="123" t="s">
        <v>2651</v>
      </c>
      <c r="F582" s="123" t="s">
        <v>2874</v>
      </c>
      <c r="G582" s="119" t="s">
        <v>2687</v>
      </c>
      <c r="H582" s="123">
        <v>463</v>
      </c>
    </row>
    <row r="583" spans="2:8" ht="30" customHeight="1">
      <c r="B583" s="119" t="s">
        <v>2877</v>
      </c>
      <c r="C583" s="123" t="s">
        <v>1891</v>
      </c>
      <c r="D583" s="123">
        <v>15</v>
      </c>
      <c r="E583" s="123" t="s">
        <v>2651</v>
      </c>
      <c r="F583" s="123" t="s">
        <v>2874</v>
      </c>
      <c r="G583" s="119" t="s">
        <v>2687</v>
      </c>
      <c r="H583" s="123">
        <v>463</v>
      </c>
    </row>
    <row r="584" spans="2:8" ht="30" customHeight="1">
      <c r="B584" s="119" t="s">
        <v>2879</v>
      </c>
      <c r="C584" s="124" t="s">
        <v>2655</v>
      </c>
      <c r="D584" s="123">
        <v>1</v>
      </c>
      <c r="E584" s="123" t="s">
        <v>2651</v>
      </c>
      <c r="F584" s="119" t="s">
        <v>2880</v>
      </c>
      <c r="G584" s="119" t="s">
        <v>2653</v>
      </c>
      <c r="H584" s="123">
        <v>1014</v>
      </c>
    </row>
    <row r="585" spans="2:8" ht="30" customHeight="1">
      <c r="B585" s="119" t="s">
        <v>2881</v>
      </c>
      <c r="C585" s="124" t="s">
        <v>2655</v>
      </c>
      <c r="D585" s="123">
        <v>1</v>
      </c>
      <c r="E585" s="123" t="s">
        <v>2651</v>
      </c>
      <c r="F585" s="119" t="s">
        <v>2882</v>
      </c>
      <c r="G585" s="119" t="s">
        <v>2653</v>
      </c>
      <c r="H585" s="123">
        <v>1423</v>
      </c>
    </row>
    <row r="586" spans="2:8" ht="30" customHeight="1">
      <c r="B586" s="119" t="s">
        <v>2883</v>
      </c>
      <c r="C586" s="124" t="s">
        <v>2655</v>
      </c>
      <c r="D586" s="123">
        <v>1</v>
      </c>
      <c r="E586" s="123" t="s">
        <v>2651</v>
      </c>
      <c r="F586" s="119" t="s">
        <v>2884</v>
      </c>
      <c r="G586" s="119" t="s">
        <v>2687</v>
      </c>
      <c r="H586" s="123">
        <v>160</v>
      </c>
    </row>
    <row r="587" spans="2:8" ht="30" customHeight="1">
      <c r="B587" s="119" t="s">
        <v>2885</v>
      </c>
      <c r="C587" s="124" t="s">
        <v>2655</v>
      </c>
      <c r="D587" s="123">
        <v>1</v>
      </c>
      <c r="E587" s="123" t="s">
        <v>2651</v>
      </c>
      <c r="F587" s="123" t="s">
        <v>2884</v>
      </c>
      <c r="G587" s="119" t="s">
        <v>2687</v>
      </c>
      <c r="H587" s="123">
        <v>160</v>
      </c>
    </row>
    <row r="588" spans="2:8" ht="30" customHeight="1">
      <c r="B588" s="119" t="s">
        <v>2885</v>
      </c>
      <c r="C588" s="124" t="s">
        <v>2655</v>
      </c>
      <c r="D588" s="123">
        <v>1</v>
      </c>
      <c r="E588" s="123" t="s">
        <v>2651</v>
      </c>
      <c r="F588" s="123" t="s">
        <v>2884</v>
      </c>
      <c r="G588" s="119" t="s">
        <v>2687</v>
      </c>
      <c r="H588" s="123">
        <v>160</v>
      </c>
    </row>
    <row r="589" spans="2:8" ht="30" customHeight="1">
      <c r="B589" s="119" t="s">
        <v>2885</v>
      </c>
      <c r="C589" s="124" t="s">
        <v>2655</v>
      </c>
      <c r="D589" s="123">
        <v>1</v>
      </c>
      <c r="E589" s="123" t="s">
        <v>2651</v>
      </c>
      <c r="F589" s="123" t="s">
        <v>2884</v>
      </c>
      <c r="G589" s="119" t="s">
        <v>2687</v>
      </c>
      <c r="H589" s="123">
        <v>160</v>
      </c>
    </row>
    <row r="590" spans="2:8" ht="30" customHeight="1">
      <c r="B590" s="119" t="s">
        <v>2886</v>
      </c>
      <c r="C590" s="123" t="s">
        <v>1891</v>
      </c>
      <c r="D590" s="123">
        <v>2</v>
      </c>
      <c r="E590" s="123" t="s">
        <v>2651</v>
      </c>
      <c r="F590" s="123" t="s">
        <v>2884</v>
      </c>
      <c r="G590" s="119" t="s">
        <v>2687</v>
      </c>
      <c r="H590" s="123">
        <v>160</v>
      </c>
    </row>
    <row r="591" spans="2:8" ht="30" customHeight="1">
      <c r="B591" s="119" t="s">
        <v>2885</v>
      </c>
      <c r="C591" s="123" t="s">
        <v>1891</v>
      </c>
      <c r="D591" s="123">
        <v>2</v>
      </c>
      <c r="E591" s="123" t="s">
        <v>2651</v>
      </c>
      <c r="F591" s="123" t="s">
        <v>2884</v>
      </c>
      <c r="G591" s="119" t="s">
        <v>2687</v>
      </c>
      <c r="H591" s="123">
        <v>160</v>
      </c>
    </row>
    <row r="592" spans="2:8" ht="30" customHeight="1">
      <c r="B592" s="119" t="s">
        <v>2886</v>
      </c>
      <c r="C592" s="123" t="s">
        <v>1891</v>
      </c>
      <c r="D592" s="123">
        <v>2</v>
      </c>
      <c r="E592" s="123" t="s">
        <v>2651</v>
      </c>
      <c r="F592" s="123" t="s">
        <v>2884</v>
      </c>
      <c r="G592" s="119" t="s">
        <v>2687</v>
      </c>
      <c r="H592" s="123">
        <v>160</v>
      </c>
    </row>
    <row r="593" spans="2:8" ht="30" customHeight="1">
      <c r="B593" s="119" t="s">
        <v>2885</v>
      </c>
      <c r="C593" s="123" t="s">
        <v>1891</v>
      </c>
      <c r="D593" s="123">
        <v>2</v>
      </c>
      <c r="E593" s="123" t="s">
        <v>2651</v>
      </c>
      <c r="F593" s="123" t="s">
        <v>2884</v>
      </c>
      <c r="G593" s="119" t="s">
        <v>2687</v>
      </c>
      <c r="H593" s="123">
        <v>160</v>
      </c>
    </row>
    <row r="594" spans="2:8" ht="30" customHeight="1">
      <c r="B594" s="119" t="s">
        <v>2885</v>
      </c>
      <c r="C594" s="123" t="s">
        <v>1891</v>
      </c>
      <c r="D594" s="123">
        <v>2</v>
      </c>
      <c r="E594" s="123" t="s">
        <v>2651</v>
      </c>
      <c r="F594" s="123" t="s">
        <v>2884</v>
      </c>
      <c r="G594" s="119" t="s">
        <v>2687</v>
      </c>
      <c r="H594" s="123">
        <v>160</v>
      </c>
    </row>
    <row r="595" spans="2:8" ht="30" customHeight="1">
      <c r="B595" s="119" t="s">
        <v>2886</v>
      </c>
      <c r="C595" s="123" t="s">
        <v>1891</v>
      </c>
      <c r="D595" s="123">
        <v>2</v>
      </c>
      <c r="E595" s="123" t="s">
        <v>2651</v>
      </c>
      <c r="F595" s="123" t="s">
        <v>2884</v>
      </c>
      <c r="G595" s="119" t="s">
        <v>2687</v>
      </c>
      <c r="H595" s="123">
        <v>160</v>
      </c>
    </row>
    <row r="596" spans="2:8" ht="30" customHeight="1">
      <c r="B596" s="119" t="s">
        <v>2885</v>
      </c>
      <c r="C596" s="123" t="s">
        <v>1891</v>
      </c>
      <c r="D596" s="123">
        <v>2</v>
      </c>
      <c r="E596" s="123" t="s">
        <v>2651</v>
      </c>
      <c r="F596" s="123" t="s">
        <v>2884</v>
      </c>
      <c r="G596" s="119" t="s">
        <v>2687</v>
      </c>
      <c r="H596" s="123">
        <v>160</v>
      </c>
    </row>
    <row r="597" spans="2:8" ht="30" customHeight="1">
      <c r="B597" s="119" t="s">
        <v>2886</v>
      </c>
      <c r="C597" s="123" t="s">
        <v>1891</v>
      </c>
      <c r="D597" s="123">
        <v>2</v>
      </c>
      <c r="E597" s="123" t="s">
        <v>2651</v>
      </c>
      <c r="F597" s="123" t="s">
        <v>2884</v>
      </c>
      <c r="G597" s="119" t="s">
        <v>2687</v>
      </c>
      <c r="H597" s="123">
        <v>160</v>
      </c>
    </row>
    <row r="598" spans="2:8" ht="30" customHeight="1">
      <c r="B598" s="119" t="s">
        <v>2886</v>
      </c>
      <c r="C598" s="123" t="s">
        <v>1891</v>
      </c>
      <c r="D598" s="123">
        <v>2</v>
      </c>
      <c r="E598" s="123" t="s">
        <v>2651</v>
      </c>
      <c r="F598" s="123" t="s">
        <v>2884</v>
      </c>
      <c r="G598" s="119" t="s">
        <v>2687</v>
      </c>
      <c r="H598" s="123">
        <v>160</v>
      </c>
    </row>
    <row r="599" spans="2:8" ht="30" customHeight="1">
      <c r="B599" s="119" t="s">
        <v>2885</v>
      </c>
      <c r="C599" s="123" t="s">
        <v>1891</v>
      </c>
      <c r="D599" s="123">
        <v>2</v>
      </c>
      <c r="E599" s="123" t="s">
        <v>2651</v>
      </c>
      <c r="F599" s="123" t="s">
        <v>2884</v>
      </c>
      <c r="G599" s="119" t="s">
        <v>2687</v>
      </c>
      <c r="H599" s="123">
        <v>160</v>
      </c>
    </row>
    <row r="600" spans="2:8" ht="30" customHeight="1">
      <c r="B600" s="119" t="s">
        <v>2885</v>
      </c>
      <c r="C600" s="123" t="s">
        <v>1891</v>
      </c>
      <c r="D600" s="123">
        <v>2</v>
      </c>
      <c r="E600" s="123" t="s">
        <v>2651</v>
      </c>
      <c r="F600" s="123" t="s">
        <v>2884</v>
      </c>
      <c r="G600" s="119" t="s">
        <v>2687</v>
      </c>
      <c r="H600" s="123">
        <v>160</v>
      </c>
    </row>
    <row r="601" spans="2:8" ht="30" customHeight="1">
      <c r="B601" s="119" t="s">
        <v>2885</v>
      </c>
      <c r="C601" s="123" t="s">
        <v>1891</v>
      </c>
      <c r="D601" s="123">
        <v>2</v>
      </c>
      <c r="E601" s="123" t="s">
        <v>2651</v>
      </c>
      <c r="F601" s="123" t="s">
        <v>2884</v>
      </c>
      <c r="G601" s="119" t="s">
        <v>2687</v>
      </c>
      <c r="H601" s="123">
        <v>160</v>
      </c>
    </row>
    <row r="602" spans="2:8" ht="30" customHeight="1">
      <c r="B602" s="119" t="s">
        <v>2885</v>
      </c>
      <c r="C602" s="123" t="s">
        <v>1891</v>
      </c>
      <c r="D602" s="123">
        <v>2</v>
      </c>
      <c r="E602" s="123" t="s">
        <v>2651</v>
      </c>
      <c r="F602" s="123" t="s">
        <v>2884</v>
      </c>
      <c r="G602" s="119" t="s">
        <v>2687</v>
      </c>
      <c r="H602" s="123">
        <v>160</v>
      </c>
    </row>
    <row r="603" spans="2:8" ht="30" customHeight="1">
      <c r="B603" s="119" t="s">
        <v>2885</v>
      </c>
      <c r="C603" s="123" t="s">
        <v>1891</v>
      </c>
      <c r="D603" s="123">
        <v>2</v>
      </c>
      <c r="E603" s="123" t="s">
        <v>2651</v>
      </c>
      <c r="F603" s="123" t="s">
        <v>2884</v>
      </c>
      <c r="G603" s="119" t="s">
        <v>2687</v>
      </c>
      <c r="H603" s="123">
        <v>160</v>
      </c>
    </row>
    <row r="604" spans="2:8" ht="30" customHeight="1">
      <c r="B604" s="119" t="s">
        <v>2886</v>
      </c>
      <c r="C604" s="123" t="s">
        <v>1891</v>
      </c>
      <c r="D604" s="123">
        <v>3</v>
      </c>
      <c r="E604" s="123" t="s">
        <v>2651</v>
      </c>
      <c r="F604" s="123" t="s">
        <v>2884</v>
      </c>
      <c r="G604" s="119" t="s">
        <v>2687</v>
      </c>
      <c r="H604" s="123">
        <v>160</v>
      </c>
    </row>
    <row r="605" spans="2:8" ht="30" customHeight="1">
      <c r="B605" s="119" t="s">
        <v>2885</v>
      </c>
      <c r="C605" s="123" t="s">
        <v>1891</v>
      </c>
      <c r="D605" s="123">
        <v>3</v>
      </c>
      <c r="E605" s="123" t="s">
        <v>2651</v>
      </c>
      <c r="F605" s="123" t="s">
        <v>2884</v>
      </c>
      <c r="G605" s="119" t="s">
        <v>2687</v>
      </c>
      <c r="H605" s="123">
        <v>160</v>
      </c>
    </row>
    <row r="606" spans="2:8" ht="30" customHeight="1">
      <c r="B606" s="119" t="s">
        <v>2885</v>
      </c>
      <c r="C606" s="123" t="s">
        <v>1891</v>
      </c>
      <c r="D606" s="123">
        <v>3</v>
      </c>
      <c r="E606" s="123" t="s">
        <v>2651</v>
      </c>
      <c r="F606" s="123" t="s">
        <v>2884</v>
      </c>
      <c r="G606" s="119" t="s">
        <v>2687</v>
      </c>
      <c r="H606" s="123">
        <v>160</v>
      </c>
    </row>
    <row r="607" spans="2:8" ht="30" customHeight="1">
      <c r="B607" s="119" t="s">
        <v>2885</v>
      </c>
      <c r="C607" s="123" t="s">
        <v>1891</v>
      </c>
      <c r="D607" s="123">
        <v>3.5</v>
      </c>
      <c r="E607" s="123" t="s">
        <v>2651</v>
      </c>
      <c r="F607" s="123" t="s">
        <v>2884</v>
      </c>
      <c r="G607" s="119" t="s">
        <v>2687</v>
      </c>
      <c r="H607" s="123">
        <v>160</v>
      </c>
    </row>
    <row r="608" spans="2:8" ht="30" customHeight="1">
      <c r="B608" s="119" t="s">
        <v>2885</v>
      </c>
      <c r="C608" s="123" t="s">
        <v>1891</v>
      </c>
      <c r="D608" s="123">
        <v>6</v>
      </c>
      <c r="E608" s="123" t="s">
        <v>2651</v>
      </c>
      <c r="F608" s="123" t="s">
        <v>2884</v>
      </c>
      <c r="G608" s="119" t="s">
        <v>2687</v>
      </c>
      <c r="H608" s="123">
        <v>160</v>
      </c>
    </row>
    <row r="609" spans="2:8" ht="30" customHeight="1">
      <c r="B609" s="119" t="s">
        <v>2885</v>
      </c>
      <c r="C609" s="123" t="s">
        <v>1891</v>
      </c>
      <c r="D609" s="123">
        <v>6</v>
      </c>
      <c r="E609" s="123" t="s">
        <v>2651</v>
      </c>
      <c r="F609" s="123" t="s">
        <v>2884</v>
      </c>
      <c r="G609" s="119" t="s">
        <v>2687</v>
      </c>
      <c r="H609" s="123">
        <v>160</v>
      </c>
    </row>
    <row r="610" spans="2:8" ht="30" customHeight="1">
      <c r="B610" s="119" t="s">
        <v>2886</v>
      </c>
      <c r="C610" s="123" t="s">
        <v>1891</v>
      </c>
      <c r="D610" s="123">
        <v>9</v>
      </c>
      <c r="E610" s="123" t="s">
        <v>2651</v>
      </c>
      <c r="F610" s="123" t="s">
        <v>2884</v>
      </c>
      <c r="G610" s="119" t="s">
        <v>2687</v>
      </c>
      <c r="H610" s="123">
        <v>160</v>
      </c>
    </row>
    <row r="611" spans="2:8" ht="30" customHeight="1">
      <c r="B611" s="119" t="s">
        <v>2886</v>
      </c>
      <c r="C611" s="123" t="s">
        <v>1891</v>
      </c>
      <c r="D611" s="123">
        <v>20</v>
      </c>
      <c r="E611" s="123" t="s">
        <v>2651</v>
      </c>
      <c r="F611" s="123" t="s">
        <v>2884</v>
      </c>
      <c r="G611" s="119" t="s">
        <v>2687</v>
      </c>
      <c r="H611" s="123">
        <v>160</v>
      </c>
    </row>
    <row r="612" spans="2:8" ht="30" customHeight="1">
      <c r="B612" s="119" t="s">
        <v>2885</v>
      </c>
      <c r="C612" s="123" t="s">
        <v>1891</v>
      </c>
      <c r="D612" s="123">
        <v>30</v>
      </c>
      <c r="E612" s="123" t="s">
        <v>2651</v>
      </c>
      <c r="F612" s="123" t="s">
        <v>2884</v>
      </c>
      <c r="G612" s="119" t="s">
        <v>2687</v>
      </c>
      <c r="H612" s="123">
        <v>160</v>
      </c>
    </row>
    <row r="613" spans="2:8" ht="30" customHeight="1">
      <c r="B613" s="119" t="s">
        <v>2886</v>
      </c>
      <c r="C613" s="123" t="s">
        <v>1891</v>
      </c>
      <c r="D613" s="123">
        <v>33</v>
      </c>
      <c r="E613" s="123" t="s">
        <v>2651</v>
      </c>
      <c r="F613" s="123" t="s">
        <v>2884</v>
      </c>
      <c r="G613" s="119" t="s">
        <v>2687</v>
      </c>
      <c r="H613" s="123">
        <v>160</v>
      </c>
    </row>
    <row r="614" spans="2:8" ht="30" customHeight="1">
      <c r="B614" s="119" t="s">
        <v>2885</v>
      </c>
      <c r="C614" s="123" t="s">
        <v>1891</v>
      </c>
      <c r="D614" s="123">
        <v>40</v>
      </c>
      <c r="E614" s="123" t="s">
        <v>2651</v>
      </c>
      <c r="F614" s="123" t="s">
        <v>2884</v>
      </c>
      <c r="G614" s="119" t="s">
        <v>2687</v>
      </c>
      <c r="H614" s="123">
        <v>160</v>
      </c>
    </row>
    <row r="615" spans="2:8" ht="30" customHeight="1">
      <c r="B615" s="119" t="s">
        <v>2886</v>
      </c>
      <c r="C615" s="123" t="s">
        <v>1891</v>
      </c>
      <c r="D615" s="123">
        <v>44</v>
      </c>
      <c r="E615" s="123" t="s">
        <v>2651</v>
      </c>
      <c r="F615" s="123" t="s">
        <v>2884</v>
      </c>
      <c r="G615" s="119" t="s">
        <v>2687</v>
      </c>
      <c r="H615" s="123">
        <v>160</v>
      </c>
    </row>
    <row r="616" spans="2:8" ht="30" customHeight="1">
      <c r="B616" s="119" t="s">
        <v>2886</v>
      </c>
      <c r="C616" s="123" t="s">
        <v>1891</v>
      </c>
      <c r="D616" s="123">
        <v>69.5</v>
      </c>
      <c r="E616" s="123" t="s">
        <v>2651</v>
      </c>
      <c r="F616" s="123" t="s">
        <v>2884</v>
      </c>
      <c r="G616" s="119" t="s">
        <v>2687</v>
      </c>
      <c r="H616" s="123">
        <v>160</v>
      </c>
    </row>
    <row r="617" spans="2:8" ht="30" customHeight="1">
      <c r="B617" s="119" t="s">
        <v>2885</v>
      </c>
      <c r="C617" s="123" t="s">
        <v>1891</v>
      </c>
      <c r="D617" s="123">
        <v>80</v>
      </c>
      <c r="E617" s="123" t="s">
        <v>2651</v>
      </c>
      <c r="F617" s="123" t="s">
        <v>2884</v>
      </c>
      <c r="G617" s="119" t="s">
        <v>2687</v>
      </c>
      <c r="H617" s="123">
        <v>160</v>
      </c>
    </row>
    <row r="618" spans="2:8" ht="30" customHeight="1">
      <c r="B618" s="119" t="s">
        <v>2886</v>
      </c>
      <c r="C618" s="123" t="s">
        <v>1891</v>
      </c>
      <c r="D618" s="123">
        <v>81</v>
      </c>
      <c r="E618" s="123" t="s">
        <v>2651</v>
      </c>
      <c r="F618" s="123" t="s">
        <v>2884</v>
      </c>
      <c r="G618" s="119" t="s">
        <v>2687</v>
      </c>
      <c r="H618" s="123">
        <v>160</v>
      </c>
    </row>
    <row r="619" spans="2:8" ht="30" customHeight="1">
      <c r="B619" s="119" t="s">
        <v>2886</v>
      </c>
      <c r="C619" s="123" t="s">
        <v>1891</v>
      </c>
      <c r="D619" s="123">
        <v>81</v>
      </c>
      <c r="E619" s="123" t="s">
        <v>2651</v>
      </c>
      <c r="F619" s="123" t="s">
        <v>2884</v>
      </c>
      <c r="G619" s="119" t="s">
        <v>2687</v>
      </c>
      <c r="H619" s="123">
        <v>160</v>
      </c>
    </row>
    <row r="620" spans="2:8" ht="30" customHeight="1">
      <c r="B620" s="119" t="s">
        <v>2885</v>
      </c>
      <c r="C620" s="123" t="s">
        <v>1891</v>
      </c>
      <c r="D620" s="123">
        <v>86</v>
      </c>
      <c r="E620" s="123" t="s">
        <v>2651</v>
      </c>
      <c r="F620" s="123" t="s">
        <v>2884</v>
      </c>
      <c r="G620" s="119" t="s">
        <v>2687</v>
      </c>
      <c r="H620" s="123">
        <v>160</v>
      </c>
    </row>
    <row r="621" spans="2:8" ht="30" customHeight="1">
      <c r="B621" s="119" t="s">
        <v>2886</v>
      </c>
      <c r="C621" s="123" t="s">
        <v>1891</v>
      </c>
      <c r="D621" s="123">
        <v>88</v>
      </c>
      <c r="E621" s="123" t="s">
        <v>2651</v>
      </c>
      <c r="F621" s="123" t="s">
        <v>2884</v>
      </c>
      <c r="G621" s="119" t="s">
        <v>2687</v>
      </c>
      <c r="H621" s="123">
        <v>160</v>
      </c>
    </row>
    <row r="622" spans="2:8" ht="30" customHeight="1">
      <c r="B622" s="119" t="s">
        <v>2886</v>
      </c>
      <c r="C622" s="123" t="s">
        <v>1891</v>
      </c>
      <c r="D622" s="123">
        <v>88</v>
      </c>
      <c r="E622" s="123" t="s">
        <v>2651</v>
      </c>
      <c r="F622" s="123" t="s">
        <v>2884</v>
      </c>
      <c r="G622" s="119" t="s">
        <v>2687</v>
      </c>
      <c r="H622" s="123">
        <v>160</v>
      </c>
    </row>
    <row r="623" spans="2:8" ht="30" customHeight="1">
      <c r="B623" s="119" t="s">
        <v>2886</v>
      </c>
      <c r="C623" s="123" t="s">
        <v>1891</v>
      </c>
      <c r="D623" s="123">
        <v>95</v>
      </c>
      <c r="E623" s="123" t="s">
        <v>2651</v>
      </c>
      <c r="F623" s="123" t="s">
        <v>2884</v>
      </c>
      <c r="G623" s="119" t="s">
        <v>2687</v>
      </c>
      <c r="H623" s="123">
        <v>160</v>
      </c>
    </row>
    <row r="624" spans="2:8" ht="30" customHeight="1">
      <c r="B624" s="119" t="s">
        <v>2885</v>
      </c>
      <c r="C624" s="123" t="s">
        <v>1891</v>
      </c>
      <c r="D624" s="123">
        <v>100</v>
      </c>
      <c r="E624" s="123" t="s">
        <v>2651</v>
      </c>
      <c r="F624" s="123" t="s">
        <v>2884</v>
      </c>
      <c r="G624" s="119" t="s">
        <v>2687</v>
      </c>
      <c r="H624" s="123">
        <v>160</v>
      </c>
    </row>
    <row r="625" spans="2:8" ht="30" customHeight="1">
      <c r="B625" s="119" t="s">
        <v>2885</v>
      </c>
      <c r="C625" s="123" t="s">
        <v>1891</v>
      </c>
      <c r="D625" s="123">
        <v>105</v>
      </c>
      <c r="E625" s="123" t="s">
        <v>2651</v>
      </c>
      <c r="F625" s="123" t="s">
        <v>2884</v>
      </c>
      <c r="G625" s="119" t="s">
        <v>2687</v>
      </c>
      <c r="H625" s="123">
        <v>160</v>
      </c>
    </row>
    <row r="626" spans="2:8" ht="30" customHeight="1">
      <c r="B626" s="119" t="s">
        <v>2886</v>
      </c>
      <c r="C626" s="123" t="s">
        <v>1891</v>
      </c>
      <c r="D626" s="123">
        <v>122</v>
      </c>
      <c r="E626" s="123" t="s">
        <v>2651</v>
      </c>
      <c r="F626" s="123" t="s">
        <v>2884</v>
      </c>
      <c r="G626" s="119" t="s">
        <v>2687</v>
      </c>
      <c r="H626" s="123">
        <v>160</v>
      </c>
    </row>
    <row r="627" spans="2:8" ht="30" customHeight="1">
      <c r="B627" s="119" t="s">
        <v>2886</v>
      </c>
      <c r="C627" s="123" t="s">
        <v>1891</v>
      </c>
      <c r="D627" s="123">
        <v>122</v>
      </c>
      <c r="E627" s="123" t="s">
        <v>2651</v>
      </c>
      <c r="F627" s="123" t="s">
        <v>2884</v>
      </c>
      <c r="G627" s="119" t="s">
        <v>2687</v>
      </c>
      <c r="H627" s="123">
        <v>160</v>
      </c>
    </row>
    <row r="628" spans="2:8" ht="30" customHeight="1">
      <c r="B628" s="119" t="s">
        <v>2886</v>
      </c>
      <c r="C628" s="123" t="s">
        <v>1891</v>
      </c>
      <c r="D628" s="123">
        <v>122</v>
      </c>
      <c r="E628" s="123" t="s">
        <v>2651</v>
      </c>
      <c r="F628" s="123" t="s">
        <v>2884</v>
      </c>
      <c r="G628" s="119" t="s">
        <v>2687</v>
      </c>
      <c r="H628" s="123">
        <v>160</v>
      </c>
    </row>
    <row r="629" spans="2:8" ht="30" customHeight="1">
      <c r="B629" s="119" t="s">
        <v>2886</v>
      </c>
      <c r="C629" s="123" t="s">
        <v>1891</v>
      </c>
      <c r="D629" s="123">
        <v>132</v>
      </c>
      <c r="E629" s="123" t="s">
        <v>2651</v>
      </c>
      <c r="F629" s="123" t="s">
        <v>2884</v>
      </c>
      <c r="G629" s="119" t="s">
        <v>2687</v>
      </c>
      <c r="H629" s="123">
        <v>160</v>
      </c>
    </row>
    <row r="630" spans="2:8" ht="30" customHeight="1">
      <c r="B630" s="119" t="s">
        <v>2885</v>
      </c>
      <c r="C630" s="123" t="s">
        <v>1891</v>
      </c>
      <c r="D630" s="123">
        <v>138</v>
      </c>
      <c r="E630" s="123" t="s">
        <v>2651</v>
      </c>
      <c r="F630" s="123" t="s">
        <v>2884</v>
      </c>
      <c r="G630" s="119" t="s">
        <v>2687</v>
      </c>
      <c r="H630" s="123">
        <v>160</v>
      </c>
    </row>
    <row r="631" spans="2:8" ht="30" customHeight="1">
      <c r="B631" s="119" t="s">
        <v>2885</v>
      </c>
      <c r="C631" s="123" t="s">
        <v>1891</v>
      </c>
      <c r="D631" s="123">
        <v>138</v>
      </c>
      <c r="E631" s="123" t="s">
        <v>2651</v>
      </c>
      <c r="F631" s="123" t="s">
        <v>2884</v>
      </c>
      <c r="G631" s="119" t="s">
        <v>2687</v>
      </c>
      <c r="H631" s="123">
        <v>160</v>
      </c>
    </row>
    <row r="632" spans="2:8" ht="30" customHeight="1">
      <c r="B632" s="119" t="s">
        <v>2886</v>
      </c>
      <c r="C632" s="123" t="s">
        <v>1891</v>
      </c>
      <c r="D632" s="123">
        <v>151</v>
      </c>
      <c r="E632" s="123" t="s">
        <v>2651</v>
      </c>
      <c r="F632" s="123" t="s">
        <v>2884</v>
      </c>
      <c r="G632" s="119" t="s">
        <v>2687</v>
      </c>
      <c r="H632" s="123">
        <v>160</v>
      </c>
    </row>
    <row r="633" spans="2:8" ht="30" customHeight="1">
      <c r="B633" s="119" t="s">
        <v>2886</v>
      </c>
      <c r="C633" s="123" t="s">
        <v>1891</v>
      </c>
      <c r="D633" s="123">
        <v>151</v>
      </c>
      <c r="E633" s="123" t="s">
        <v>2651</v>
      </c>
      <c r="F633" s="123" t="s">
        <v>2884</v>
      </c>
      <c r="G633" s="119" t="s">
        <v>2687</v>
      </c>
      <c r="H633" s="123">
        <v>160</v>
      </c>
    </row>
    <row r="634" spans="2:8" ht="30" customHeight="1">
      <c r="B634" s="119" t="s">
        <v>2885</v>
      </c>
      <c r="C634" s="123" t="s">
        <v>1891</v>
      </c>
      <c r="D634" s="123">
        <v>151</v>
      </c>
      <c r="E634" s="123" t="s">
        <v>2651</v>
      </c>
      <c r="F634" s="123" t="s">
        <v>2884</v>
      </c>
      <c r="G634" s="119" t="s">
        <v>2687</v>
      </c>
      <c r="H634" s="123">
        <v>160</v>
      </c>
    </row>
    <row r="635" spans="2:8" ht="30" customHeight="1">
      <c r="B635" s="119" t="s">
        <v>2886</v>
      </c>
      <c r="C635" s="123" t="s">
        <v>1891</v>
      </c>
      <c r="D635" s="123">
        <v>151</v>
      </c>
      <c r="E635" s="123" t="s">
        <v>2651</v>
      </c>
      <c r="F635" s="123" t="s">
        <v>2884</v>
      </c>
      <c r="G635" s="119" t="s">
        <v>2687</v>
      </c>
      <c r="H635" s="123">
        <v>160</v>
      </c>
    </row>
    <row r="636" spans="2:8" ht="30" customHeight="1">
      <c r="B636" s="119" t="s">
        <v>2885</v>
      </c>
      <c r="C636" s="123" t="s">
        <v>1891</v>
      </c>
      <c r="D636" s="123">
        <v>151</v>
      </c>
      <c r="E636" s="123" t="s">
        <v>2651</v>
      </c>
      <c r="F636" s="123" t="s">
        <v>2884</v>
      </c>
      <c r="G636" s="119" t="s">
        <v>2687</v>
      </c>
      <c r="H636" s="123">
        <v>160</v>
      </c>
    </row>
    <row r="637" spans="2:8" ht="30" customHeight="1">
      <c r="B637" s="119" t="s">
        <v>2886</v>
      </c>
      <c r="C637" s="123" t="s">
        <v>1891</v>
      </c>
      <c r="D637" s="123">
        <v>157</v>
      </c>
      <c r="E637" s="123" t="s">
        <v>2651</v>
      </c>
      <c r="F637" s="123" t="s">
        <v>2884</v>
      </c>
      <c r="G637" s="119" t="s">
        <v>2687</v>
      </c>
      <c r="H637" s="123">
        <v>160</v>
      </c>
    </row>
    <row r="638" spans="2:8" ht="30" customHeight="1">
      <c r="B638" s="119" t="s">
        <v>2885</v>
      </c>
      <c r="C638" s="123" t="s">
        <v>1891</v>
      </c>
      <c r="D638" s="123">
        <v>168</v>
      </c>
      <c r="E638" s="123" t="s">
        <v>2651</v>
      </c>
      <c r="F638" s="123" t="s">
        <v>2884</v>
      </c>
      <c r="G638" s="119" t="s">
        <v>2687</v>
      </c>
      <c r="H638" s="123">
        <v>160</v>
      </c>
    </row>
    <row r="639" spans="2:8" ht="30" customHeight="1">
      <c r="B639" s="119" t="s">
        <v>2886</v>
      </c>
      <c r="C639" s="123" t="s">
        <v>1891</v>
      </c>
      <c r="D639" s="123">
        <v>172</v>
      </c>
      <c r="E639" s="123" t="s">
        <v>2651</v>
      </c>
      <c r="F639" s="123" t="s">
        <v>2884</v>
      </c>
      <c r="G639" s="119" t="s">
        <v>2687</v>
      </c>
      <c r="H639" s="123">
        <v>160</v>
      </c>
    </row>
    <row r="640" spans="2:8" ht="30" customHeight="1">
      <c r="B640" s="119" t="s">
        <v>2886</v>
      </c>
      <c r="C640" s="123" t="s">
        <v>1891</v>
      </c>
      <c r="D640" s="123">
        <v>177</v>
      </c>
      <c r="E640" s="123" t="s">
        <v>2651</v>
      </c>
      <c r="F640" s="123" t="s">
        <v>2884</v>
      </c>
      <c r="G640" s="119" t="s">
        <v>2687</v>
      </c>
      <c r="H640" s="123">
        <v>160</v>
      </c>
    </row>
    <row r="641" spans="2:8" ht="30" customHeight="1">
      <c r="B641" s="119" t="s">
        <v>2886</v>
      </c>
      <c r="C641" s="123" t="s">
        <v>1891</v>
      </c>
      <c r="D641" s="123">
        <v>180</v>
      </c>
      <c r="E641" s="123" t="s">
        <v>2651</v>
      </c>
      <c r="F641" s="123" t="s">
        <v>2884</v>
      </c>
      <c r="G641" s="119" t="s">
        <v>2687</v>
      </c>
      <c r="H641" s="123">
        <v>160</v>
      </c>
    </row>
    <row r="642" spans="2:8" ht="30" customHeight="1">
      <c r="B642" s="119" t="s">
        <v>2885</v>
      </c>
      <c r="C642" s="123" t="s">
        <v>1891</v>
      </c>
      <c r="D642" s="123">
        <v>182</v>
      </c>
      <c r="E642" s="123" t="s">
        <v>2651</v>
      </c>
      <c r="F642" s="123" t="s">
        <v>2884</v>
      </c>
      <c r="G642" s="119" t="s">
        <v>2687</v>
      </c>
      <c r="H642" s="123">
        <v>160</v>
      </c>
    </row>
    <row r="643" spans="2:8" ht="30" customHeight="1">
      <c r="B643" s="119" t="s">
        <v>2885</v>
      </c>
      <c r="C643" s="123" t="s">
        <v>1891</v>
      </c>
      <c r="D643" s="123">
        <v>192</v>
      </c>
      <c r="E643" s="123" t="s">
        <v>2651</v>
      </c>
      <c r="F643" s="123" t="s">
        <v>2884</v>
      </c>
      <c r="G643" s="119" t="s">
        <v>2687</v>
      </c>
      <c r="H643" s="123">
        <v>160</v>
      </c>
    </row>
    <row r="644" spans="2:8" ht="30" customHeight="1">
      <c r="B644" s="119" t="s">
        <v>2885</v>
      </c>
      <c r="C644" s="123" t="s">
        <v>1891</v>
      </c>
      <c r="D644" s="123">
        <v>216</v>
      </c>
      <c r="E644" s="123" t="s">
        <v>2651</v>
      </c>
      <c r="F644" s="123" t="s">
        <v>2884</v>
      </c>
      <c r="G644" s="119" t="s">
        <v>2687</v>
      </c>
      <c r="H644" s="123">
        <v>160</v>
      </c>
    </row>
    <row r="645" spans="2:8" ht="30" customHeight="1">
      <c r="B645" s="119" t="s">
        <v>2886</v>
      </c>
      <c r="C645" s="123" t="s">
        <v>1891</v>
      </c>
      <c r="D645" s="123">
        <v>286</v>
      </c>
      <c r="E645" s="123" t="s">
        <v>2651</v>
      </c>
      <c r="F645" s="123" t="s">
        <v>2884</v>
      </c>
      <c r="G645" s="119" t="s">
        <v>2687</v>
      </c>
      <c r="H645" s="123">
        <v>160</v>
      </c>
    </row>
    <row r="646" spans="2:8" ht="30" customHeight="1">
      <c r="B646" s="119" t="s">
        <v>2887</v>
      </c>
      <c r="C646" s="124" t="s">
        <v>2655</v>
      </c>
      <c r="D646" s="123">
        <v>1</v>
      </c>
      <c r="E646" s="123" t="s">
        <v>2651</v>
      </c>
      <c r="F646" s="119" t="s">
        <v>2888</v>
      </c>
      <c r="G646" s="119" t="s">
        <v>2687</v>
      </c>
      <c r="H646" s="123">
        <v>394</v>
      </c>
    </row>
    <row r="647" spans="2:8" ht="30" customHeight="1">
      <c r="B647" s="119" t="s">
        <v>2889</v>
      </c>
      <c r="C647" s="124" t="s">
        <v>2655</v>
      </c>
      <c r="D647" s="123">
        <v>1</v>
      </c>
      <c r="E647" s="123" t="s">
        <v>2651</v>
      </c>
      <c r="F647" s="123" t="s">
        <v>2888</v>
      </c>
      <c r="G647" s="119" t="s">
        <v>2687</v>
      </c>
      <c r="H647" s="123">
        <v>394</v>
      </c>
    </row>
    <row r="648" spans="2:8" ht="30" customHeight="1">
      <c r="B648" s="119" t="s">
        <v>2890</v>
      </c>
      <c r="C648" s="124" t="s">
        <v>2655</v>
      </c>
      <c r="D648" s="123">
        <v>1</v>
      </c>
      <c r="E648" s="123" t="s">
        <v>2651</v>
      </c>
      <c r="F648" s="119" t="s">
        <v>2891</v>
      </c>
      <c r="G648" s="119" t="s">
        <v>2687</v>
      </c>
      <c r="H648" s="123">
        <v>756</v>
      </c>
    </row>
    <row r="649" spans="2:8" ht="30" customHeight="1">
      <c r="B649" s="119" t="s">
        <v>2892</v>
      </c>
      <c r="C649" s="124" t="s">
        <v>2655</v>
      </c>
      <c r="D649" s="123">
        <v>1</v>
      </c>
      <c r="E649" s="123" t="s">
        <v>2651</v>
      </c>
      <c r="F649" s="119" t="s">
        <v>2893</v>
      </c>
      <c r="G649" s="119" t="s">
        <v>2653</v>
      </c>
      <c r="H649" s="123">
        <v>1343</v>
      </c>
    </row>
    <row r="650" spans="2:8" ht="30" customHeight="1">
      <c r="B650" s="119" t="s">
        <v>2892</v>
      </c>
      <c r="C650" s="124" t="s">
        <v>2655</v>
      </c>
      <c r="D650" s="123">
        <v>1</v>
      </c>
      <c r="E650" s="123" t="s">
        <v>2651</v>
      </c>
      <c r="F650" s="123" t="s">
        <v>2893</v>
      </c>
      <c r="G650" s="119" t="s">
        <v>2653</v>
      </c>
      <c r="H650" s="123">
        <v>1343</v>
      </c>
    </row>
    <row r="651" spans="2:8" ht="30" customHeight="1">
      <c r="B651" s="119" t="s">
        <v>2892</v>
      </c>
      <c r="C651" s="124" t="s">
        <v>2655</v>
      </c>
      <c r="D651" s="123">
        <v>1</v>
      </c>
      <c r="E651" s="123" t="s">
        <v>2651</v>
      </c>
      <c r="F651" s="123" t="s">
        <v>2893</v>
      </c>
      <c r="G651" s="119" t="s">
        <v>2653</v>
      </c>
      <c r="H651" s="123">
        <v>1343</v>
      </c>
    </row>
    <row r="652" spans="2:8" ht="30" customHeight="1">
      <c r="B652" s="119" t="s">
        <v>2892</v>
      </c>
      <c r="C652" s="124" t="s">
        <v>2655</v>
      </c>
      <c r="D652" s="123">
        <v>1</v>
      </c>
      <c r="E652" s="123" t="s">
        <v>2651</v>
      </c>
      <c r="F652" s="123" t="s">
        <v>2893</v>
      </c>
      <c r="G652" s="119" t="s">
        <v>2653</v>
      </c>
      <c r="H652" s="123">
        <v>1343</v>
      </c>
    </row>
    <row r="653" spans="2:8" ht="30" customHeight="1">
      <c r="B653" s="119" t="s">
        <v>2892</v>
      </c>
      <c r="C653" s="124" t="s">
        <v>2655</v>
      </c>
      <c r="D653" s="123">
        <v>1</v>
      </c>
      <c r="E653" s="123" t="s">
        <v>2651</v>
      </c>
      <c r="F653" s="123" t="s">
        <v>2893</v>
      </c>
      <c r="G653" s="119" t="s">
        <v>2653</v>
      </c>
      <c r="H653" s="123">
        <v>1343</v>
      </c>
    </row>
    <row r="654" spans="2:8" ht="30" customHeight="1">
      <c r="B654" s="119" t="s">
        <v>2892</v>
      </c>
      <c r="C654" s="124" t="s">
        <v>2655</v>
      </c>
      <c r="D654" s="123">
        <v>1</v>
      </c>
      <c r="E654" s="123" t="s">
        <v>2651</v>
      </c>
      <c r="F654" s="123" t="s">
        <v>2893</v>
      </c>
      <c r="G654" s="119" t="s">
        <v>2653</v>
      </c>
      <c r="H654" s="123">
        <v>1343</v>
      </c>
    </row>
    <row r="655" spans="2:8" ht="30" customHeight="1">
      <c r="B655" s="119" t="s">
        <v>2892</v>
      </c>
      <c r="C655" s="124" t="s">
        <v>2655</v>
      </c>
      <c r="D655" s="123">
        <v>1</v>
      </c>
      <c r="E655" s="123" t="s">
        <v>2651</v>
      </c>
      <c r="F655" s="123" t="s">
        <v>2893</v>
      </c>
      <c r="G655" s="119" t="s">
        <v>2653</v>
      </c>
      <c r="H655" s="123">
        <v>1343</v>
      </c>
    </row>
    <row r="656" spans="2:8" ht="30" customHeight="1">
      <c r="B656" s="119" t="s">
        <v>2894</v>
      </c>
      <c r="C656" s="124" t="s">
        <v>2655</v>
      </c>
      <c r="D656" s="123">
        <v>1</v>
      </c>
      <c r="E656" s="123" t="s">
        <v>2651</v>
      </c>
      <c r="F656" s="123" t="s">
        <v>2893</v>
      </c>
      <c r="G656" s="119" t="s">
        <v>2653</v>
      </c>
      <c r="H656" s="123">
        <v>1343</v>
      </c>
    </row>
    <row r="657" spans="2:8" ht="30" customHeight="1">
      <c r="B657" s="119" t="s">
        <v>2895</v>
      </c>
      <c r="C657" s="124" t="s">
        <v>2655</v>
      </c>
      <c r="D657" s="123">
        <v>1</v>
      </c>
      <c r="E657" s="123" t="s">
        <v>2651</v>
      </c>
      <c r="F657" s="123" t="s">
        <v>2893</v>
      </c>
      <c r="G657" s="119" t="s">
        <v>2653</v>
      </c>
      <c r="H657" s="123">
        <v>1343</v>
      </c>
    </row>
    <row r="658" spans="2:8" ht="30" customHeight="1">
      <c r="B658" s="119" t="s">
        <v>2896</v>
      </c>
      <c r="C658" s="124" t="s">
        <v>2655</v>
      </c>
      <c r="D658" s="123">
        <v>1</v>
      </c>
      <c r="E658" s="123" t="s">
        <v>2651</v>
      </c>
      <c r="F658" s="123" t="s">
        <v>2893</v>
      </c>
      <c r="G658" s="119" t="s">
        <v>2653</v>
      </c>
      <c r="H658" s="123">
        <v>1343</v>
      </c>
    </row>
    <row r="659" spans="2:8" ht="30" customHeight="1">
      <c r="B659" s="119" t="s">
        <v>2897</v>
      </c>
      <c r="C659" s="123" t="s">
        <v>1891</v>
      </c>
      <c r="D659" s="123">
        <v>3.5</v>
      </c>
      <c r="E659" s="123" t="s">
        <v>2651</v>
      </c>
      <c r="F659" s="123" t="s">
        <v>2893</v>
      </c>
      <c r="G659" s="119" t="s">
        <v>2653</v>
      </c>
      <c r="H659" s="123">
        <v>1343</v>
      </c>
    </row>
    <row r="660" spans="2:8" ht="30" customHeight="1">
      <c r="B660" s="119" t="s">
        <v>2897</v>
      </c>
      <c r="C660" s="123" t="s">
        <v>1891</v>
      </c>
      <c r="D660" s="123">
        <v>3.5</v>
      </c>
      <c r="E660" s="123" t="s">
        <v>2651</v>
      </c>
      <c r="F660" s="123" t="s">
        <v>2893</v>
      </c>
      <c r="G660" s="119" t="s">
        <v>2653</v>
      </c>
      <c r="H660" s="123">
        <v>1343</v>
      </c>
    </row>
    <row r="661" spans="2:8" ht="30" customHeight="1">
      <c r="B661" s="119" t="s">
        <v>2897</v>
      </c>
      <c r="C661" s="123" t="s">
        <v>1891</v>
      </c>
      <c r="D661" s="123">
        <v>4</v>
      </c>
      <c r="E661" s="123" t="s">
        <v>2651</v>
      </c>
      <c r="F661" s="123" t="s">
        <v>2893</v>
      </c>
      <c r="G661" s="119" t="s">
        <v>2653</v>
      </c>
      <c r="H661" s="123">
        <v>1343</v>
      </c>
    </row>
    <row r="662" spans="2:8" ht="30" customHeight="1">
      <c r="B662" s="119" t="s">
        <v>2898</v>
      </c>
      <c r="C662" s="123" t="s">
        <v>1891</v>
      </c>
      <c r="D662" s="123">
        <v>4</v>
      </c>
      <c r="E662" s="123" t="s">
        <v>2651</v>
      </c>
      <c r="F662" s="123" t="s">
        <v>2893</v>
      </c>
      <c r="G662" s="119" t="s">
        <v>2653</v>
      </c>
      <c r="H662" s="123">
        <v>1343</v>
      </c>
    </row>
    <row r="663" spans="2:8" ht="30" customHeight="1">
      <c r="B663" s="119" t="s">
        <v>2897</v>
      </c>
      <c r="C663" s="123" t="s">
        <v>1891</v>
      </c>
      <c r="D663" s="123">
        <v>9</v>
      </c>
      <c r="E663" s="123" t="s">
        <v>2651</v>
      </c>
      <c r="F663" s="123" t="s">
        <v>2893</v>
      </c>
      <c r="G663" s="119" t="s">
        <v>2653</v>
      </c>
      <c r="H663" s="123">
        <v>1343</v>
      </c>
    </row>
    <row r="664" spans="2:8" ht="30" customHeight="1">
      <c r="B664" s="119" t="s">
        <v>2899</v>
      </c>
      <c r="C664" s="124" t="s">
        <v>2655</v>
      </c>
      <c r="D664" s="123">
        <v>1</v>
      </c>
      <c r="E664" s="123" t="s">
        <v>2651</v>
      </c>
      <c r="F664" s="119" t="s">
        <v>2900</v>
      </c>
      <c r="G664" s="119" t="s">
        <v>2653</v>
      </c>
      <c r="H664" s="123">
        <v>816</v>
      </c>
    </row>
    <row r="665" spans="2:8" ht="30" customHeight="1">
      <c r="B665" s="119" t="s">
        <v>2901</v>
      </c>
      <c r="C665" s="124" t="s">
        <v>2655</v>
      </c>
      <c r="D665" s="123">
        <v>1</v>
      </c>
      <c r="E665" s="123" t="s">
        <v>2651</v>
      </c>
      <c r="F665" s="119" t="s">
        <v>483</v>
      </c>
      <c r="G665" s="125" t="s">
        <v>2687</v>
      </c>
      <c r="H665" s="123">
        <v>97</v>
      </c>
    </row>
    <row r="666" spans="2:8" ht="30" customHeight="1">
      <c r="B666" s="119" t="s">
        <v>2902</v>
      </c>
      <c r="C666" s="124" t="s">
        <v>2655</v>
      </c>
      <c r="D666" s="123">
        <v>1</v>
      </c>
      <c r="E666" s="123" t="s">
        <v>2651</v>
      </c>
      <c r="F666" s="123" t="s">
        <v>483</v>
      </c>
      <c r="G666" s="119" t="s">
        <v>2687</v>
      </c>
      <c r="H666" s="123">
        <v>97</v>
      </c>
    </row>
    <row r="667" spans="2:8" ht="30" customHeight="1">
      <c r="B667" s="119" t="s">
        <v>2902</v>
      </c>
      <c r="C667" s="124" t="s">
        <v>2655</v>
      </c>
      <c r="D667" s="123">
        <v>1</v>
      </c>
      <c r="E667" s="123" t="s">
        <v>2651</v>
      </c>
      <c r="F667" s="123" t="s">
        <v>483</v>
      </c>
      <c r="G667" s="119" t="s">
        <v>2687</v>
      </c>
      <c r="H667" s="123">
        <v>97</v>
      </c>
    </row>
    <row r="668" spans="2:8" ht="30" customHeight="1">
      <c r="B668" s="119" t="s">
        <v>2902</v>
      </c>
      <c r="C668" s="124" t="s">
        <v>2655</v>
      </c>
      <c r="D668" s="123">
        <v>1</v>
      </c>
      <c r="E668" s="123" t="s">
        <v>2651</v>
      </c>
      <c r="F668" s="123" t="s">
        <v>483</v>
      </c>
      <c r="G668" s="119" t="s">
        <v>2687</v>
      </c>
      <c r="H668" s="123">
        <v>97</v>
      </c>
    </row>
    <row r="669" spans="2:8" ht="30" customHeight="1">
      <c r="B669" s="119" t="s">
        <v>2902</v>
      </c>
      <c r="C669" s="124" t="s">
        <v>2655</v>
      </c>
      <c r="D669" s="123">
        <v>1</v>
      </c>
      <c r="E669" s="123" t="s">
        <v>2651</v>
      </c>
      <c r="F669" s="123" t="s">
        <v>483</v>
      </c>
      <c r="G669" s="119" t="s">
        <v>2687</v>
      </c>
      <c r="H669" s="123">
        <v>97</v>
      </c>
    </row>
    <row r="670" spans="2:8" ht="30" customHeight="1">
      <c r="B670" s="119" t="s">
        <v>2902</v>
      </c>
      <c r="C670" s="124" t="s">
        <v>2655</v>
      </c>
      <c r="D670" s="123">
        <v>1</v>
      </c>
      <c r="E670" s="123" t="s">
        <v>2651</v>
      </c>
      <c r="F670" s="123" t="s">
        <v>483</v>
      </c>
      <c r="G670" s="119" t="s">
        <v>2687</v>
      </c>
      <c r="H670" s="123">
        <v>97</v>
      </c>
    </row>
    <row r="671" spans="2:8" ht="30" customHeight="1">
      <c r="B671" s="119" t="s">
        <v>2902</v>
      </c>
      <c r="C671" s="124" t="s">
        <v>2655</v>
      </c>
      <c r="D671" s="123">
        <v>1</v>
      </c>
      <c r="E671" s="123" t="s">
        <v>2651</v>
      </c>
      <c r="F671" s="123" t="s">
        <v>483</v>
      </c>
      <c r="G671" s="119" t="s">
        <v>2687</v>
      </c>
      <c r="H671" s="123">
        <v>97</v>
      </c>
    </row>
    <row r="672" spans="2:8" ht="30" customHeight="1">
      <c r="B672" s="119" t="s">
        <v>2903</v>
      </c>
      <c r="C672" s="124" t="s">
        <v>2655</v>
      </c>
      <c r="D672" s="123">
        <v>1</v>
      </c>
      <c r="E672" s="123" t="s">
        <v>2651</v>
      </c>
      <c r="F672" s="123" t="s">
        <v>483</v>
      </c>
      <c r="G672" s="119" t="s">
        <v>2687</v>
      </c>
      <c r="H672" s="123">
        <v>97</v>
      </c>
    </row>
    <row r="673" spans="2:8" ht="30" customHeight="1">
      <c r="B673" s="119" t="s">
        <v>2904</v>
      </c>
      <c r="C673" s="124" t="s">
        <v>2655</v>
      </c>
      <c r="D673" s="123">
        <v>1</v>
      </c>
      <c r="E673" s="123" t="s">
        <v>2651</v>
      </c>
      <c r="F673" s="123" t="s">
        <v>483</v>
      </c>
      <c r="G673" s="119" t="s">
        <v>2687</v>
      </c>
      <c r="H673" s="123">
        <v>97</v>
      </c>
    </row>
    <row r="674" spans="2:8" ht="30" customHeight="1">
      <c r="B674" s="119" t="s">
        <v>2902</v>
      </c>
      <c r="C674" s="124" t="s">
        <v>2655</v>
      </c>
      <c r="D674" s="123">
        <v>1</v>
      </c>
      <c r="E674" s="123" t="s">
        <v>2651</v>
      </c>
      <c r="F674" s="123" t="s">
        <v>483</v>
      </c>
      <c r="G674" s="119" t="s">
        <v>2687</v>
      </c>
      <c r="H674" s="123">
        <v>97</v>
      </c>
    </row>
    <row r="675" spans="2:8" ht="30" customHeight="1">
      <c r="B675" s="119" t="s">
        <v>2902</v>
      </c>
      <c r="C675" s="124" t="s">
        <v>2655</v>
      </c>
      <c r="D675" s="123">
        <v>1</v>
      </c>
      <c r="E675" s="123" t="s">
        <v>2651</v>
      </c>
      <c r="F675" s="123" t="s">
        <v>483</v>
      </c>
      <c r="G675" s="119" t="s">
        <v>2687</v>
      </c>
      <c r="H675" s="123">
        <v>97</v>
      </c>
    </row>
    <row r="676" spans="2:8" ht="30" customHeight="1">
      <c r="B676" s="119" t="s">
        <v>2902</v>
      </c>
      <c r="C676" s="124" t="s">
        <v>2655</v>
      </c>
      <c r="D676" s="123">
        <v>1</v>
      </c>
      <c r="E676" s="123" t="s">
        <v>2651</v>
      </c>
      <c r="F676" s="123" t="s">
        <v>483</v>
      </c>
      <c r="G676" s="119" t="s">
        <v>2687</v>
      </c>
      <c r="H676" s="123">
        <v>97</v>
      </c>
    </row>
    <row r="677" spans="2:8" ht="30" customHeight="1">
      <c r="B677" s="119" t="s">
        <v>2902</v>
      </c>
      <c r="C677" s="124" t="s">
        <v>2655</v>
      </c>
      <c r="D677" s="123">
        <v>1</v>
      </c>
      <c r="E677" s="123" t="s">
        <v>2651</v>
      </c>
      <c r="F677" s="123" t="s">
        <v>483</v>
      </c>
      <c r="G677" s="119" t="s">
        <v>2687</v>
      </c>
      <c r="H677" s="123">
        <v>97</v>
      </c>
    </row>
    <row r="678" spans="2:8" ht="30" customHeight="1">
      <c r="B678" s="119" t="s">
        <v>2902</v>
      </c>
      <c r="C678" s="124" t="s">
        <v>2655</v>
      </c>
      <c r="D678" s="123">
        <v>1</v>
      </c>
      <c r="E678" s="123" t="s">
        <v>2651</v>
      </c>
      <c r="F678" s="123" t="s">
        <v>483</v>
      </c>
      <c r="G678" s="119" t="s">
        <v>2687</v>
      </c>
      <c r="H678" s="123">
        <v>97</v>
      </c>
    </row>
    <row r="679" spans="2:8" ht="30" customHeight="1">
      <c r="B679" s="119" t="s">
        <v>2901</v>
      </c>
      <c r="C679" s="124" t="s">
        <v>2655</v>
      </c>
      <c r="D679" s="123">
        <v>1</v>
      </c>
      <c r="E679" s="123" t="s">
        <v>2651</v>
      </c>
      <c r="F679" s="123" t="s">
        <v>483</v>
      </c>
      <c r="G679" s="119" t="s">
        <v>2687</v>
      </c>
      <c r="H679" s="123">
        <v>97</v>
      </c>
    </row>
    <row r="680" spans="2:8" ht="30" customHeight="1">
      <c r="B680" s="119" t="s">
        <v>2901</v>
      </c>
      <c r="C680" s="124" t="s">
        <v>2655</v>
      </c>
      <c r="D680" s="123">
        <v>1</v>
      </c>
      <c r="E680" s="123" t="s">
        <v>2651</v>
      </c>
      <c r="F680" s="123" t="s">
        <v>483</v>
      </c>
      <c r="G680" s="119" t="s">
        <v>2687</v>
      </c>
      <c r="H680" s="123">
        <v>97</v>
      </c>
    </row>
    <row r="681" spans="2:8" ht="30" customHeight="1">
      <c r="B681" s="119" t="s">
        <v>2902</v>
      </c>
      <c r="C681" s="124" t="s">
        <v>2655</v>
      </c>
      <c r="D681" s="123">
        <v>1</v>
      </c>
      <c r="E681" s="123" t="s">
        <v>2651</v>
      </c>
      <c r="F681" s="123" t="s">
        <v>483</v>
      </c>
      <c r="G681" s="119" t="s">
        <v>2687</v>
      </c>
      <c r="H681" s="123">
        <v>97</v>
      </c>
    </row>
    <row r="682" spans="2:8" ht="30" customHeight="1">
      <c r="B682" s="119" t="s">
        <v>2902</v>
      </c>
      <c r="C682" s="124" t="s">
        <v>2655</v>
      </c>
      <c r="D682" s="123">
        <v>1</v>
      </c>
      <c r="E682" s="123" t="s">
        <v>2651</v>
      </c>
      <c r="F682" s="123" t="s">
        <v>483</v>
      </c>
      <c r="G682" s="119" t="s">
        <v>2687</v>
      </c>
      <c r="H682" s="123">
        <v>97</v>
      </c>
    </row>
    <row r="683" spans="2:8" ht="30" customHeight="1">
      <c r="B683" s="119" t="s">
        <v>2902</v>
      </c>
      <c r="C683" s="124" t="s">
        <v>2655</v>
      </c>
      <c r="D683" s="123">
        <v>1</v>
      </c>
      <c r="E683" s="123" t="s">
        <v>2651</v>
      </c>
      <c r="F683" s="123" t="s">
        <v>483</v>
      </c>
      <c r="G683" s="119" t="s">
        <v>2687</v>
      </c>
      <c r="H683" s="123">
        <v>97</v>
      </c>
    </row>
    <row r="684" spans="2:8" ht="30" customHeight="1">
      <c r="B684" s="119" t="s">
        <v>2905</v>
      </c>
      <c r="C684" s="124" t="s">
        <v>2655</v>
      </c>
      <c r="D684" s="123">
        <v>1</v>
      </c>
      <c r="E684" s="123" t="s">
        <v>2651</v>
      </c>
      <c r="F684" s="123" t="s">
        <v>483</v>
      </c>
      <c r="G684" s="119" t="s">
        <v>2687</v>
      </c>
      <c r="H684" s="123">
        <v>97</v>
      </c>
    </row>
    <row r="685" spans="2:8" ht="30" customHeight="1">
      <c r="B685" s="119" t="s">
        <v>2906</v>
      </c>
      <c r="C685" s="124" t="s">
        <v>2655</v>
      </c>
      <c r="D685" s="123">
        <v>1</v>
      </c>
      <c r="E685" s="123" t="s">
        <v>2651</v>
      </c>
      <c r="F685" s="123" t="s">
        <v>483</v>
      </c>
      <c r="G685" s="119" t="s">
        <v>2687</v>
      </c>
      <c r="H685" s="123">
        <v>97</v>
      </c>
    </row>
    <row r="686" spans="2:8" ht="30" customHeight="1">
      <c r="B686" s="119" t="s">
        <v>2902</v>
      </c>
      <c r="C686" s="124" t="s">
        <v>2655</v>
      </c>
      <c r="D686" s="123">
        <v>1</v>
      </c>
      <c r="E686" s="123" t="s">
        <v>2651</v>
      </c>
      <c r="F686" s="123" t="s">
        <v>483</v>
      </c>
      <c r="G686" s="119" t="s">
        <v>2687</v>
      </c>
      <c r="H686" s="123">
        <v>97</v>
      </c>
    </row>
    <row r="687" spans="2:8" ht="30" customHeight="1">
      <c r="B687" s="119" t="s">
        <v>2902</v>
      </c>
      <c r="C687" s="124" t="s">
        <v>2655</v>
      </c>
      <c r="D687" s="123">
        <v>1</v>
      </c>
      <c r="E687" s="123" t="s">
        <v>2651</v>
      </c>
      <c r="F687" s="123" t="s">
        <v>483</v>
      </c>
      <c r="G687" s="119" t="s">
        <v>2687</v>
      </c>
      <c r="H687" s="123">
        <v>97</v>
      </c>
    </row>
    <row r="688" spans="2:8" ht="30" customHeight="1">
      <c r="B688" s="119" t="s">
        <v>2902</v>
      </c>
      <c r="C688" s="124" t="s">
        <v>2655</v>
      </c>
      <c r="D688" s="123">
        <v>1</v>
      </c>
      <c r="E688" s="123" t="s">
        <v>2651</v>
      </c>
      <c r="F688" s="123" t="s">
        <v>483</v>
      </c>
      <c r="G688" s="119" t="s">
        <v>2687</v>
      </c>
      <c r="H688" s="123">
        <v>97</v>
      </c>
    </row>
    <row r="689" spans="2:8" ht="30" customHeight="1">
      <c r="B689" s="119" t="s">
        <v>2906</v>
      </c>
      <c r="C689" s="124" t="s">
        <v>2655</v>
      </c>
      <c r="D689" s="123">
        <v>1</v>
      </c>
      <c r="E689" s="123" t="s">
        <v>2651</v>
      </c>
      <c r="F689" s="123" t="s">
        <v>483</v>
      </c>
      <c r="G689" s="119" t="s">
        <v>2687</v>
      </c>
      <c r="H689" s="123">
        <v>97</v>
      </c>
    </row>
    <row r="690" spans="2:8" ht="30" customHeight="1">
      <c r="B690" s="119" t="s">
        <v>2906</v>
      </c>
      <c r="C690" s="124" t="s">
        <v>2655</v>
      </c>
      <c r="D690" s="123">
        <v>1</v>
      </c>
      <c r="E690" s="123" t="s">
        <v>2651</v>
      </c>
      <c r="F690" s="123" t="s">
        <v>483</v>
      </c>
      <c r="G690" s="119" t="s">
        <v>2687</v>
      </c>
      <c r="H690" s="123">
        <v>97</v>
      </c>
    </row>
    <row r="691" spans="2:8" ht="30" customHeight="1">
      <c r="B691" s="119" t="s">
        <v>2902</v>
      </c>
      <c r="C691" s="124" t="s">
        <v>2655</v>
      </c>
      <c r="D691" s="123">
        <v>1</v>
      </c>
      <c r="E691" s="123" t="s">
        <v>2651</v>
      </c>
      <c r="F691" s="123" t="s">
        <v>483</v>
      </c>
      <c r="G691" s="119" t="s">
        <v>2687</v>
      </c>
      <c r="H691" s="123">
        <v>97</v>
      </c>
    </row>
    <row r="692" spans="2:8" ht="30" customHeight="1">
      <c r="B692" s="119" t="s">
        <v>2902</v>
      </c>
      <c r="C692" s="124" t="s">
        <v>2655</v>
      </c>
      <c r="D692" s="123">
        <v>1</v>
      </c>
      <c r="E692" s="123" t="s">
        <v>2651</v>
      </c>
      <c r="F692" s="123" t="s">
        <v>483</v>
      </c>
      <c r="G692" s="119" t="s">
        <v>2687</v>
      </c>
      <c r="H692" s="123">
        <v>97</v>
      </c>
    </row>
    <row r="693" spans="2:8" ht="30" customHeight="1">
      <c r="B693" s="119" t="s">
        <v>2907</v>
      </c>
      <c r="C693" s="123" t="s">
        <v>1891</v>
      </c>
      <c r="D693" s="123">
        <v>1.5</v>
      </c>
      <c r="E693" s="123" t="s">
        <v>2651</v>
      </c>
      <c r="F693" s="123" t="s">
        <v>483</v>
      </c>
      <c r="G693" s="119" t="s">
        <v>2687</v>
      </c>
      <c r="H693" s="123">
        <v>97</v>
      </c>
    </row>
    <row r="694" spans="2:8" ht="30" customHeight="1">
      <c r="B694" s="119" t="s">
        <v>2908</v>
      </c>
      <c r="C694" s="123" t="s">
        <v>1891</v>
      </c>
      <c r="D694" s="123">
        <v>1.7</v>
      </c>
      <c r="E694" s="123" t="s">
        <v>2651</v>
      </c>
      <c r="F694" s="123" t="s">
        <v>483</v>
      </c>
      <c r="G694" s="119" t="s">
        <v>2687</v>
      </c>
      <c r="H694" s="123">
        <v>97</v>
      </c>
    </row>
    <row r="695" spans="2:8" ht="30" customHeight="1">
      <c r="B695" s="119" t="s">
        <v>2908</v>
      </c>
      <c r="C695" s="123" t="s">
        <v>1891</v>
      </c>
      <c r="D695" s="123">
        <v>2</v>
      </c>
      <c r="E695" s="123" t="s">
        <v>2651</v>
      </c>
      <c r="F695" s="123" t="s">
        <v>483</v>
      </c>
      <c r="G695" s="119" t="s">
        <v>2687</v>
      </c>
      <c r="H695" s="123">
        <v>97</v>
      </c>
    </row>
    <row r="696" spans="2:8" ht="30" customHeight="1">
      <c r="B696" s="119" t="s">
        <v>2901</v>
      </c>
      <c r="C696" s="123" t="s">
        <v>1891</v>
      </c>
      <c r="D696" s="123">
        <v>2</v>
      </c>
      <c r="E696" s="123" t="s">
        <v>2651</v>
      </c>
      <c r="F696" s="123" t="s">
        <v>483</v>
      </c>
      <c r="G696" s="119" t="s">
        <v>2687</v>
      </c>
      <c r="H696" s="123">
        <v>97</v>
      </c>
    </row>
    <row r="697" spans="2:8" ht="30" customHeight="1">
      <c r="B697" s="119" t="s">
        <v>2901</v>
      </c>
      <c r="C697" s="123" t="s">
        <v>1891</v>
      </c>
      <c r="D697" s="123">
        <v>2</v>
      </c>
      <c r="E697" s="123" t="s">
        <v>2651</v>
      </c>
      <c r="F697" s="123" t="s">
        <v>483</v>
      </c>
      <c r="G697" s="119" t="s">
        <v>2687</v>
      </c>
      <c r="H697" s="123">
        <v>97</v>
      </c>
    </row>
    <row r="698" spans="2:8" ht="30" customHeight="1">
      <c r="B698" s="119" t="s">
        <v>2901</v>
      </c>
      <c r="C698" s="123" t="s">
        <v>1891</v>
      </c>
      <c r="D698" s="123">
        <v>2</v>
      </c>
      <c r="E698" s="123" t="s">
        <v>2651</v>
      </c>
      <c r="F698" s="123" t="s">
        <v>483</v>
      </c>
      <c r="G698" s="119" t="s">
        <v>2687</v>
      </c>
      <c r="H698" s="123">
        <v>97</v>
      </c>
    </row>
    <row r="699" spans="2:8" ht="30" customHeight="1">
      <c r="B699" s="119" t="s">
        <v>2901</v>
      </c>
      <c r="C699" s="123" t="s">
        <v>1891</v>
      </c>
      <c r="D699" s="123">
        <v>2</v>
      </c>
      <c r="E699" s="123" t="s">
        <v>2651</v>
      </c>
      <c r="F699" s="123" t="s">
        <v>483</v>
      </c>
      <c r="G699" s="119" t="s">
        <v>2687</v>
      </c>
      <c r="H699" s="123">
        <v>97</v>
      </c>
    </row>
    <row r="700" spans="2:8" ht="30" customHeight="1">
      <c r="B700" s="119" t="s">
        <v>2907</v>
      </c>
      <c r="C700" s="123" t="s">
        <v>1891</v>
      </c>
      <c r="D700" s="123">
        <v>2</v>
      </c>
      <c r="E700" s="123" t="s">
        <v>2651</v>
      </c>
      <c r="F700" s="123" t="s">
        <v>483</v>
      </c>
      <c r="G700" s="119" t="s">
        <v>2687</v>
      </c>
      <c r="H700" s="123">
        <v>97</v>
      </c>
    </row>
    <row r="701" spans="2:8" ht="30" customHeight="1">
      <c r="B701" s="119" t="s">
        <v>2907</v>
      </c>
      <c r="C701" s="123" t="s">
        <v>1891</v>
      </c>
      <c r="D701" s="123">
        <v>2</v>
      </c>
      <c r="E701" s="123" t="s">
        <v>2651</v>
      </c>
      <c r="F701" s="123" t="s">
        <v>483</v>
      </c>
      <c r="G701" s="119" t="s">
        <v>2687</v>
      </c>
      <c r="H701" s="123">
        <v>97</v>
      </c>
    </row>
    <row r="702" spans="2:8" ht="30" customHeight="1">
      <c r="B702" s="119" t="s">
        <v>2907</v>
      </c>
      <c r="C702" s="123" t="s">
        <v>1891</v>
      </c>
      <c r="D702" s="123">
        <v>2</v>
      </c>
      <c r="E702" s="123" t="s">
        <v>2651</v>
      </c>
      <c r="F702" s="123" t="s">
        <v>483</v>
      </c>
      <c r="G702" s="119" t="s">
        <v>2687</v>
      </c>
      <c r="H702" s="123">
        <v>97</v>
      </c>
    </row>
    <row r="703" spans="2:8" ht="30" customHeight="1">
      <c r="B703" s="119" t="s">
        <v>2901</v>
      </c>
      <c r="C703" s="123" t="s">
        <v>1891</v>
      </c>
      <c r="D703" s="123">
        <v>2</v>
      </c>
      <c r="E703" s="123" t="s">
        <v>2651</v>
      </c>
      <c r="F703" s="123" t="s">
        <v>483</v>
      </c>
      <c r="G703" s="119" t="s">
        <v>2687</v>
      </c>
      <c r="H703" s="123">
        <v>97</v>
      </c>
    </row>
    <row r="704" spans="2:8" ht="30" customHeight="1">
      <c r="B704" s="119" t="s">
        <v>2907</v>
      </c>
      <c r="C704" s="123" t="s">
        <v>1891</v>
      </c>
      <c r="D704" s="123">
        <v>2</v>
      </c>
      <c r="E704" s="123" t="s">
        <v>2651</v>
      </c>
      <c r="F704" s="123" t="s">
        <v>483</v>
      </c>
      <c r="G704" s="119" t="s">
        <v>2687</v>
      </c>
      <c r="H704" s="123">
        <v>97</v>
      </c>
    </row>
    <row r="705" spans="2:8" ht="30" customHeight="1">
      <c r="B705" s="119" t="s">
        <v>2907</v>
      </c>
      <c r="C705" s="123" t="s">
        <v>1891</v>
      </c>
      <c r="D705" s="123">
        <v>2</v>
      </c>
      <c r="E705" s="123" t="s">
        <v>2651</v>
      </c>
      <c r="F705" s="123" t="s">
        <v>483</v>
      </c>
      <c r="G705" s="119" t="s">
        <v>2687</v>
      </c>
      <c r="H705" s="123">
        <v>97</v>
      </c>
    </row>
    <row r="706" spans="2:8" ht="30" customHeight="1">
      <c r="B706" s="119" t="s">
        <v>2901</v>
      </c>
      <c r="C706" s="123" t="s">
        <v>1891</v>
      </c>
      <c r="D706" s="123">
        <v>2</v>
      </c>
      <c r="E706" s="123" t="s">
        <v>2651</v>
      </c>
      <c r="F706" s="123" t="s">
        <v>483</v>
      </c>
      <c r="G706" s="119" t="s">
        <v>2687</v>
      </c>
      <c r="H706" s="123">
        <v>97</v>
      </c>
    </row>
    <row r="707" spans="2:8" ht="30" customHeight="1">
      <c r="B707" s="119" t="s">
        <v>2907</v>
      </c>
      <c r="C707" s="123" t="s">
        <v>1891</v>
      </c>
      <c r="D707" s="123">
        <v>2</v>
      </c>
      <c r="E707" s="123" t="s">
        <v>2651</v>
      </c>
      <c r="F707" s="123" t="s">
        <v>483</v>
      </c>
      <c r="G707" s="119" t="s">
        <v>2687</v>
      </c>
      <c r="H707" s="123">
        <v>97</v>
      </c>
    </row>
    <row r="708" spans="2:8" ht="30" customHeight="1">
      <c r="B708" s="119" t="s">
        <v>2907</v>
      </c>
      <c r="C708" s="123" t="s">
        <v>1891</v>
      </c>
      <c r="D708" s="123">
        <v>2</v>
      </c>
      <c r="E708" s="123" t="s">
        <v>2651</v>
      </c>
      <c r="F708" s="123" t="s">
        <v>483</v>
      </c>
      <c r="G708" s="119" t="s">
        <v>2687</v>
      </c>
      <c r="H708" s="123">
        <v>97</v>
      </c>
    </row>
    <row r="709" spans="2:8" ht="30" customHeight="1">
      <c r="B709" s="119" t="s">
        <v>2901</v>
      </c>
      <c r="C709" s="123" t="s">
        <v>1891</v>
      </c>
      <c r="D709" s="123">
        <v>2</v>
      </c>
      <c r="E709" s="123" t="s">
        <v>2651</v>
      </c>
      <c r="F709" s="123" t="s">
        <v>483</v>
      </c>
      <c r="G709" s="119" t="s">
        <v>2687</v>
      </c>
      <c r="H709" s="123">
        <v>97</v>
      </c>
    </row>
    <row r="710" spans="2:8" ht="30" customHeight="1">
      <c r="B710" s="119" t="s">
        <v>2903</v>
      </c>
      <c r="C710" s="123" t="s">
        <v>1891</v>
      </c>
      <c r="D710" s="123">
        <v>2</v>
      </c>
      <c r="E710" s="123" t="s">
        <v>2651</v>
      </c>
      <c r="F710" s="123" t="s">
        <v>483</v>
      </c>
      <c r="G710" s="119" t="s">
        <v>2687</v>
      </c>
      <c r="H710" s="123">
        <v>97</v>
      </c>
    </row>
    <row r="711" spans="2:8" ht="30" customHeight="1">
      <c r="B711" s="119" t="s">
        <v>2901</v>
      </c>
      <c r="C711" s="123" t="s">
        <v>1891</v>
      </c>
      <c r="D711" s="123">
        <v>2</v>
      </c>
      <c r="E711" s="123" t="s">
        <v>2651</v>
      </c>
      <c r="F711" s="123" t="s">
        <v>483</v>
      </c>
      <c r="G711" s="119" t="s">
        <v>2687</v>
      </c>
      <c r="H711" s="123">
        <v>97</v>
      </c>
    </row>
    <row r="712" spans="2:8" ht="30" customHeight="1">
      <c r="B712" s="119" t="s">
        <v>2909</v>
      </c>
      <c r="C712" s="123" t="s">
        <v>1891</v>
      </c>
      <c r="D712" s="123">
        <v>2</v>
      </c>
      <c r="E712" s="123" t="s">
        <v>2651</v>
      </c>
      <c r="F712" s="123" t="s">
        <v>483</v>
      </c>
      <c r="G712" s="119" t="s">
        <v>2687</v>
      </c>
      <c r="H712" s="123">
        <v>97</v>
      </c>
    </row>
    <row r="713" spans="2:8" ht="30" customHeight="1">
      <c r="B713" s="119" t="s">
        <v>2901</v>
      </c>
      <c r="C713" s="123" t="s">
        <v>1891</v>
      </c>
      <c r="D713" s="123">
        <v>2</v>
      </c>
      <c r="E713" s="123" t="s">
        <v>2651</v>
      </c>
      <c r="F713" s="123" t="s">
        <v>483</v>
      </c>
      <c r="G713" s="119" t="s">
        <v>2687</v>
      </c>
      <c r="H713" s="123">
        <v>97</v>
      </c>
    </row>
    <row r="714" spans="2:8" ht="30" customHeight="1">
      <c r="B714" s="119" t="s">
        <v>2907</v>
      </c>
      <c r="C714" s="123" t="s">
        <v>1891</v>
      </c>
      <c r="D714" s="123">
        <v>2</v>
      </c>
      <c r="E714" s="123" t="s">
        <v>2651</v>
      </c>
      <c r="F714" s="123" t="s">
        <v>483</v>
      </c>
      <c r="G714" s="119" t="s">
        <v>2687</v>
      </c>
      <c r="H714" s="123">
        <v>97</v>
      </c>
    </row>
    <row r="715" spans="2:8" ht="30" customHeight="1">
      <c r="B715" s="119" t="s">
        <v>2908</v>
      </c>
      <c r="C715" s="123" t="s">
        <v>1891</v>
      </c>
      <c r="D715" s="123">
        <v>2</v>
      </c>
      <c r="E715" s="123" t="s">
        <v>2651</v>
      </c>
      <c r="F715" s="123" t="s">
        <v>483</v>
      </c>
      <c r="G715" s="119" t="s">
        <v>2687</v>
      </c>
      <c r="H715" s="123">
        <v>97</v>
      </c>
    </row>
    <row r="716" spans="2:8" ht="30" customHeight="1">
      <c r="B716" s="119" t="s">
        <v>2907</v>
      </c>
      <c r="C716" s="123" t="s">
        <v>1891</v>
      </c>
      <c r="D716" s="123">
        <v>2</v>
      </c>
      <c r="E716" s="123" t="s">
        <v>2651</v>
      </c>
      <c r="F716" s="123" t="s">
        <v>483</v>
      </c>
      <c r="G716" s="119" t="s">
        <v>2687</v>
      </c>
      <c r="H716" s="123">
        <v>97</v>
      </c>
    </row>
    <row r="717" spans="2:8" ht="30" customHeight="1">
      <c r="B717" s="119" t="s">
        <v>2908</v>
      </c>
      <c r="C717" s="123" t="s">
        <v>1891</v>
      </c>
      <c r="D717" s="123">
        <v>2</v>
      </c>
      <c r="E717" s="123" t="s">
        <v>2651</v>
      </c>
      <c r="F717" s="123" t="s">
        <v>483</v>
      </c>
      <c r="G717" s="119" t="s">
        <v>2687</v>
      </c>
      <c r="H717" s="123">
        <v>97</v>
      </c>
    </row>
    <row r="718" spans="2:8" ht="30" customHeight="1">
      <c r="B718" s="119" t="s">
        <v>2910</v>
      </c>
      <c r="C718" s="123" t="s">
        <v>1891</v>
      </c>
      <c r="D718" s="123">
        <v>2</v>
      </c>
      <c r="E718" s="123" t="s">
        <v>2651</v>
      </c>
      <c r="F718" s="123" t="s">
        <v>483</v>
      </c>
      <c r="G718" s="119" t="s">
        <v>2687</v>
      </c>
      <c r="H718" s="123">
        <v>97</v>
      </c>
    </row>
    <row r="719" spans="2:8" ht="30" customHeight="1">
      <c r="B719" s="119" t="s">
        <v>2907</v>
      </c>
      <c r="C719" s="123" t="s">
        <v>1891</v>
      </c>
      <c r="D719" s="123">
        <v>2</v>
      </c>
      <c r="E719" s="123" t="s">
        <v>2651</v>
      </c>
      <c r="F719" s="123" t="s">
        <v>483</v>
      </c>
      <c r="G719" s="119" t="s">
        <v>2687</v>
      </c>
      <c r="H719" s="123">
        <v>97</v>
      </c>
    </row>
    <row r="720" spans="2:8" ht="30" customHeight="1">
      <c r="B720" s="119" t="s">
        <v>2911</v>
      </c>
      <c r="C720" s="123" t="s">
        <v>1891</v>
      </c>
      <c r="D720" s="123">
        <v>2</v>
      </c>
      <c r="E720" s="123" t="s">
        <v>2651</v>
      </c>
      <c r="F720" s="123" t="s">
        <v>483</v>
      </c>
      <c r="G720" s="119" t="s">
        <v>2687</v>
      </c>
      <c r="H720" s="123">
        <v>97</v>
      </c>
    </row>
    <row r="721" spans="2:8" ht="30" customHeight="1">
      <c r="B721" s="119" t="s">
        <v>2912</v>
      </c>
      <c r="C721" s="123" t="s">
        <v>1891</v>
      </c>
      <c r="D721" s="123">
        <v>2</v>
      </c>
      <c r="E721" s="123" t="s">
        <v>2651</v>
      </c>
      <c r="F721" s="123" t="s">
        <v>483</v>
      </c>
      <c r="G721" s="119" t="s">
        <v>2687</v>
      </c>
      <c r="H721" s="123">
        <v>97</v>
      </c>
    </row>
    <row r="722" spans="2:8" ht="30" customHeight="1">
      <c r="B722" s="119" t="s">
        <v>2907</v>
      </c>
      <c r="C722" s="123" t="s">
        <v>1891</v>
      </c>
      <c r="D722" s="123">
        <v>2</v>
      </c>
      <c r="E722" s="123" t="s">
        <v>2651</v>
      </c>
      <c r="F722" s="123" t="s">
        <v>483</v>
      </c>
      <c r="G722" s="119" t="s">
        <v>2687</v>
      </c>
      <c r="H722" s="123">
        <v>97</v>
      </c>
    </row>
    <row r="723" spans="2:8" ht="30" customHeight="1">
      <c r="B723" s="119" t="s">
        <v>2913</v>
      </c>
      <c r="C723" s="123" t="s">
        <v>1891</v>
      </c>
      <c r="D723" s="123">
        <v>2</v>
      </c>
      <c r="E723" s="123" t="s">
        <v>2651</v>
      </c>
      <c r="F723" s="123" t="s">
        <v>483</v>
      </c>
      <c r="G723" s="119" t="s">
        <v>2687</v>
      </c>
      <c r="H723" s="123">
        <v>97</v>
      </c>
    </row>
    <row r="724" spans="2:8" ht="30" customHeight="1">
      <c r="B724" s="119" t="s">
        <v>2901</v>
      </c>
      <c r="C724" s="123" t="s">
        <v>1891</v>
      </c>
      <c r="D724" s="123">
        <v>2</v>
      </c>
      <c r="E724" s="123" t="s">
        <v>2651</v>
      </c>
      <c r="F724" s="123" t="s">
        <v>483</v>
      </c>
      <c r="G724" s="119" t="s">
        <v>2687</v>
      </c>
      <c r="H724" s="123">
        <v>97</v>
      </c>
    </row>
    <row r="725" spans="2:8" ht="30" customHeight="1">
      <c r="B725" s="119" t="s">
        <v>2901</v>
      </c>
      <c r="C725" s="123" t="s">
        <v>1891</v>
      </c>
      <c r="D725" s="123">
        <v>2</v>
      </c>
      <c r="E725" s="123" t="s">
        <v>2651</v>
      </c>
      <c r="F725" s="123" t="s">
        <v>483</v>
      </c>
      <c r="G725" s="119" t="s">
        <v>2687</v>
      </c>
      <c r="H725" s="123">
        <v>97</v>
      </c>
    </row>
    <row r="726" spans="2:8" ht="30" customHeight="1">
      <c r="B726" s="119" t="s">
        <v>2909</v>
      </c>
      <c r="C726" s="123" t="s">
        <v>1891</v>
      </c>
      <c r="D726" s="123">
        <v>2</v>
      </c>
      <c r="E726" s="123" t="s">
        <v>2651</v>
      </c>
      <c r="F726" s="123" t="s">
        <v>483</v>
      </c>
      <c r="G726" s="119" t="s">
        <v>2687</v>
      </c>
      <c r="H726" s="123">
        <v>97</v>
      </c>
    </row>
    <row r="727" spans="2:8" ht="30" customHeight="1">
      <c r="B727" s="119" t="s">
        <v>2907</v>
      </c>
      <c r="C727" s="123" t="s">
        <v>1891</v>
      </c>
      <c r="D727" s="123">
        <v>2</v>
      </c>
      <c r="E727" s="123" t="s">
        <v>2651</v>
      </c>
      <c r="F727" s="123" t="s">
        <v>483</v>
      </c>
      <c r="G727" s="119" t="s">
        <v>2687</v>
      </c>
      <c r="H727" s="123">
        <v>97</v>
      </c>
    </row>
    <row r="728" spans="2:8" ht="30" customHeight="1">
      <c r="B728" s="119" t="s">
        <v>2907</v>
      </c>
      <c r="C728" s="123" t="s">
        <v>1891</v>
      </c>
      <c r="D728" s="123">
        <v>2</v>
      </c>
      <c r="E728" s="123" t="s">
        <v>2651</v>
      </c>
      <c r="F728" s="123" t="s">
        <v>483</v>
      </c>
      <c r="G728" s="119" t="s">
        <v>2687</v>
      </c>
      <c r="H728" s="123">
        <v>97</v>
      </c>
    </row>
    <row r="729" spans="2:8" ht="30" customHeight="1">
      <c r="B729" s="119" t="s">
        <v>2914</v>
      </c>
      <c r="C729" s="123" t="s">
        <v>1891</v>
      </c>
      <c r="D729" s="123">
        <v>2</v>
      </c>
      <c r="E729" s="123" t="s">
        <v>2651</v>
      </c>
      <c r="F729" s="123" t="s">
        <v>483</v>
      </c>
      <c r="G729" s="119" t="s">
        <v>2687</v>
      </c>
      <c r="H729" s="123">
        <v>97</v>
      </c>
    </row>
    <row r="730" spans="2:8" ht="30" customHeight="1">
      <c r="B730" s="119" t="s">
        <v>2901</v>
      </c>
      <c r="C730" s="123" t="s">
        <v>1891</v>
      </c>
      <c r="D730" s="123">
        <v>2</v>
      </c>
      <c r="E730" s="123" t="s">
        <v>2651</v>
      </c>
      <c r="F730" s="123" t="s">
        <v>483</v>
      </c>
      <c r="G730" s="119" t="s">
        <v>2687</v>
      </c>
      <c r="H730" s="123">
        <v>97</v>
      </c>
    </row>
    <row r="731" spans="2:8" ht="30" customHeight="1">
      <c r="B731" s="119" t="s">
        <v>2901</v>
      </c>
      <c r="C731" s="123" t="s">
        <v>1891</v>
      </c>
      <c r="D731" s="123">
        <v>2</v>
      </c>
      <c r="E731" s="123" t="s">
        <v>2651</v>
      </c>
      <c r="F731" s="123" t="s">
        <v>483</v>
      </c>
      <c r="G731" s="119" t="s">
        <v>2687</v>
      </c>
      <c r="H731" s="123">
        <v>97</v>
      </c>
    </row>
    <row r="732" spans="2:8" ht="30" customHeight="1">
      <c r="B732" s="119" t="s">
        <v>2907</v>
      </c>
      <c r="C732" s="123" t="s">
        <v>1891</v>
      </c>
      <c r="D732" s="123">
        <v>2</v>
      </c>
      <c r="E732" s="123" t="s">
        <v>2651</v>
      </c>
      <c r="F732" s="123" t="s">
        <v>483</v>
      </c>
      <c r="G732" s="119" t="s">
        <v>2687</v>
      </c>
      <c r="H732" s="123">
        <v>97</v>
      </c>
    </row>
    <row r="733" spans="2:8" ht="30" customHeight="1">
      <c r="B733" s="119" t="s">
        <v>2901</v>
      </c>
      <c r="C733" s="123" t="s">
        <v>1891</v>
      </c>
      <c r="D733" s="123">
        <v>2</v>
      </c>
      <c r="E733" s="123" t="s">
        <v>2651</v>
      </c>
      <c r="F733" s="123" t="s">
        <v>483</v>
      </c>
      <c r="G733" s="119" t="s">
        <v>2687</v>
      </c>
      <c r="H733" s="123">
        <v>97</v>
      </c>
    </row>
    <row r="734" spans="2:8" ht="30" customHeight="1">
      <c r="B734" s="119" t="s">
        <v>2901</v>
      </c>
      <c r="C734" s="123" t="s">
        <v>1891</v>
      </c>
      <c r="D734" s="123">
        <v>2</v>
      </c>
      <c r="E734" s="123" t="s">
        <v>2651</v>
      </c>
      <c r="F734" s="123" t="s">
        <v>483</v>
      </c>
      <c r="G734" s="119" t="s">
        <v>2687</v>
      </c>
      <c r="H734" s="123">
        <v>97</v>
      </c>
    </row>
    <row r="735" spans="2:8" ht="30" customHeight="1">
      <c r="B735" s="119" t="s">
        <v>2915</v>
      </c>
      <c r="C735" s="123" t="s">
        <v>1891</v>
      </c>
      <c r="D735" s="123">
        <v>2</v>
      </c>
      <c r="E735" s="123" t="s">
        <v>2651</v>
      </c>
      <c r="F735" s="123" t="s">
        <v>483</v>
      </c>
      <c r="G735" s="119" t="s">
        <v>2687</v>
      </c>
      <c r="H735" s="123">
        <v>97</v>
      </c>
    </row>
    <row r="736" spans="2:8" ht="30" customHeight="1">
      <c r="B736" s="119" t="s">
        <v>2915</v>
      </c>
      <c r="C736" s="123" t="s">
        <v>1891</v>
      </c>
      <c r="D736" s="123">
        <v>2</v>
      </c>
      <c r="E736" s="123" t="s">
        <v>2651</v>
      </c>
      <c r="F736" s="123" t="s">
        <v>483</v>
      </c>
      <c r="G736" s="119" t="s">
        <v>2687</v>
      </c>
      <c r="H736" s="123">
        <v>97</v>
      </c>
    </row>
    <row r="737" spans="2:8" ht="30" customHeight="1">
      <c r="B737" s="119" t="s">
        <v>2915</v>
      </c>
      <c r="C737" s="123" t="s">
        <v>1891</v>
      </c>
      <c r="D737" s="123">
        <v>2</v>
      </c>
      <c r="E737" s="123" t="s">
        <v>2651</v>
      </c>
      <c r="F737" s="123" t="s">
        <v>483</v>
      </c>
      <c r="G737" s="119" t="s">
        <v>2687</v>
      </c>
      <c r="H737" s="123">
        <v>97</v>
      </c>
    </row>
    <row r="738" spans="2:8" ht="30" customHeight="1">
      <c r="B738" s="119" t="s">
        <v>2907</v>
      </c>
      <c r="C738" s="123" t="s">
        <v>1891</v>
      </c>
      <c r="D738" s="123">
        <v>2</v>
      </c>
      <c r="E738" s="123" t="s">
        <v>2651</v>
      </c>
      <c r="F738" s="123" t="s">
        <v>483</v>
      </c>
      <c r="G738" s="119" t="s">
        <v>2687</v>
      </c>
      <c r="H738" s="123">
        <v>97</v>
      </c>
    </row>
    <row r="739" spans="2:8" ht="30" customHeight="1">
      <c r="B739" s="119" t="s">
        <v>2915</v>
      </c>
      <c r="C739" s="123" t="s">
        <v>1891</v>
      </c>
      <c r="D739" s="123">
        <v>2</v>
      </c>
      <c r="E739" s="123" t="s">
        <v>2651</v>
      </c>
      <c r="F739" s="123" t="s">
        <v>483</v>
      </c>
      <c r="G739" s="119" t="s">
        <v>2687</v>
      </c>
      <c r="H739" s="123">
        <v>97</v>
      </c>
    </row>
    <row r="740" spans="2:8" ht="30" customHeight="1">
      <c r="B740" s="119" t="s">
        <v>2915</v>
      </c>
      <c r="C740" s="123" t="s">
        <v>1891</v>
      </c>
      <c r="D740" s="123">
        <v>2</v>
      </c>
      <c r="E740" s="123" t="s">
        <v>2651</v>
      </c>
      <c r="F740" s="123" t="s">
        <v>483</v>
      </c>
      <c r="G740" s="119" t="s">
        <v>2687</v>
      </c>
      <c r="H740" s="123">
        <v>97</v>
      </c>
    </row>
    <row r="741" spans="2:8" ht="30" customHeight="1">
      <c r="B741" s="119" t="s">
        <v>2915</v>
      </c>
      <c r="C741" s="123" t="s">
        <v>1891</v>
      </c>
      <c r="D741" s="123">
        <v>2</v>
      </c>
      <c r="E741" s="123" t="s">
        <v>2651</v>
      </c>
      <c r="F741" s="123" t="s">
        <v>483</v>
      </c>
      <c r="G741" s="119" t="s">
        <v>2687</v>
      </c>
      <c r="H741" s="123">
        <v>97</v>
      </c>
    </row>
    <row r="742" spans="2:8" ht="30" customHeight="1">
      <c r="B742" s="119" t="s">
        <v>2910</v>
      </c>
      <c r="C742" s="123" t="s">
        <v>1891</v>
      </c>
      <c r="D742" s="123">
        <v>2</v>
      </c>
      <c r="E742" s="123" t="s">
        <v>2651</v>
      </c>
      <c r="F742" s="123" t="s">
        <v>483</v>
      </c>
      <c r="G742" s="119" t="s">
        <v>2687</v>
      </c>
      <c r="H742" s="123">
        <v>97</v>
      </c>
    </row>
    <row r="743" spans="2:8" ht="30" customHeight="1">
      <c r="B743" s="119" t="s">
        <v>2906</v>
      </c>
      <c r="C743" s="123" t="s">
        <v>1891</v>
      </c>
      <c r="D743" s="123">
        <v>2</v>
      </c>
      <c r="E743" s="123" t="s">
        <v>2651</v>
      </c>
      <c r="F743" s="123" t="s">
        <v>483</v>
      </c>
      <c r="G743" s="119" t="s">
        <v>2687</v>
      </c>
      <c r="H743" s="123">
        <v>97</v>
      </c>
    </row>
    <row r="744" spans="2:8" ht="30" customHeight="1">
      <c r="B744" s="119" t="s">
        <v>2906</v>
      </c>
      <c r="C744" s="123" t="s">
        <v>1891</v>
      </c>
      <c r="D744" s="123">
        <v>2</v>
      </c>
      <c r="E744" s="123" t="s">
        <v>2651</v>
      </c>
      <c r="F744" s="123" t="s">
        <v>483</v>
      </c>
      <c r="G744" s="119" t="s">
        <v>2687</v>
      </c>
      <c r="H744" s="123">
        <v>97</v>
      </c>
    </row>
    <row r="745" spans="2:8" ht="30" customHeight="1">
      <c r="B745" s="119" t="s">
        <v>2906</v>
      </c>
      <c r="C745" s="123" t="s">
        <v>1891</v>
      </c>
      <c r="D745" s="123">
        <v>2</v>
      </c>
      <c r="E745" s="123" t="s">
        <v>2651</v>
      </c>
      <c r="F745" s="123" t="s">
        <v>483</v>
      </c>
      <c r="G745" s="119" t="s">
        <v>2687</v>
      </c>
      <c r="H745" s="123">
        <v>97</v>
      </c>
    </row>
    <row r="746" spans="2:8" ht="30" customHeight="1">
      <c r="B746" s="119" t="s">
        <v>2906</v>
      </c>
      <c r="C746" s="123" t="s">
        <v>1891</v>
      </c>
      <c r="D746" s="123">
        <v>2</v>
      </c>
      <c r="E746" s="123" t="s">
        <v>2651</v>
      </c>
      <c r="F746" s="123" t="s">
        <v>483</v>
      </c>
      <c r="G746" s="119" t="s">
        <v>2687</v>
      </c>
      <c r="H746" s="123">
        <v>97</v>
      </c>
    </row>
    <row r="747" spans="2:8" ht="30" customHeight="1">
      <c r="B747" s="119" t="s">
        <v>2916</v>
      </c>
      <c r="C747" s="123" t="s">
        <v>1891</v>
      </c>
      <c r="D747" s="123">
        <v>2</v>
      </c>
      <c r="E747" s="123" t="s">
        <v>2651</v>
      </c>
      <c r="F747" s="123" t="s">
        <v>483</v>
      </c>
      <c r="G747" s="119" t="s">
        <v>2687</v>
      </c>
      <c r="H747" s="123">
        <v>97</v>
      </c>
    </row>
    <row r="748" spans="2:8" ht="30" customHeight="1">
      <c r="B748" s="119" t="s">
        <v>2906</v>
      </c>
      <c r="C748" s="123" t="s">
        <v>1891</v>
      </c>
      <c r="D748" s="123">
        <v>2</v>
      </c>
      <c r="E748" s="123" t="s">
        <v>2651</v>
      </c>
      <c r="F748" s="123" t="s">
        <v>483</v>
      </c>
      <c r="G748" s="119" t="s">
        <v>2687</v>
      </c>
      <c r="H748" s="123">
        <v>97</v>
      </c>
    </row>
    <row r="749" spans="2:8" ht="30" customHeight="1">
      <c r="B749" s="119" t="s">
        <v>2901</v>
      </c>
      <c r="C749" s="123" t="s">
        <v>1891</v>
      </c>
      <c r="D749" s="123">
        <v>3</v>
      </c>
      <c r="E749" s="123" t="s">
        <v>2651</v>
      </c>
      <c r="F749" s="123" t="s">
        <v>483</v>
      </c>
      <c r="G749" s="119" t="s">
        <v>2687</v>
      </c>
      <c r="H749" s="123">
        <v>97</v>
      </c>
    </row>
    <row r="750" spans="2:8" ht="30" customHeight="1">
      <c r="B750" s="119" t="s">
        <v>2915</v>
      </c>
      <c r="C750" s="123" t="s">
        <v>1891</v>
      </c>
      <c r="D750" s="123">
        <v>3</v>
      </c>
      <c r="E750" s="123" t="s">
        <v>2651</v>
      </c>
      <c r="F750" s="123" t="s">
        <v>483</v>
      </c>
      <c r="G750" s="119" t="s">
        <v>2687</v>
      </c>
      <c r="H750" s="123">
        <v>97</v>
      </c>
    </row>
    <row r="751" spans="2:8" ht="30" customHeight="1">
      <c r="B751" s="119" t="s">
        <v>2907</v>
      </c>
      <c r="C751" s="123" t="s">
        <v>1891</v>
      </c>
      <c r="D751" s="123">
        <v>3</v>
      </c>
      <c r="E751" s="123" t="s">
        <v>2651</v>
      </c>
      <c r="F751" s="123" t="s">
        <v>483</v>
      </c>
      <c r="G751" s="119" t="s">
        <v>2687</v>
      </c>
      <c r="H751" s="123">
        <v>97</v>
      </c>
    </row>
    <row r="752" spans="2:8" ht="30" customHeight="1">
      <c r="B752" s="119" t="s">
        <v>2907</v>
      </c>
      <c r="C752" s="123" t="s">
        <v>1891</v>
      </c>
      <c r="D752" s="123">
        <v>3</v>
      </c>
      <c r="E752" s="123" t="s">
        <v>2651</v>
      </c>
      <c r="F752" s="123" t="s">
        <v>483</v>
      </c>
      <c r="G752" s="119" t="s">
        <v>2687</v>
      </c>
      <c r="H752" s="123">
        <v>97</v>
      </c>
    </row>
    <row r="753" spans="2:8" ht="30" customHeight="1">
      <c r="B753" s="119" t="s">
        <v>2915</v>
      </c>
      <c r="C753" s="123" t="s">
        <v>1891</v>
      </c>
      <c r="D753" s="123">
        <v>3</v>
      </c>
      <c r="E753" s="123" t="s">
        <v>2651</v>
      </c>
      <c r="F753" s="123" t="s">
        <v>483</v>
      </c>
      <c r="G753" s="119" t="s">
        <v>2687</v>
      </c>
      <c r="H753" s="123">
        <v>97</v>
      </c>
    </row>
    <row r="754" spans="2:8" ht="30" customHeight="1">
      <c r="B754" s="119" t="s">
        <v>2915</v>
      </c>
      <c r="C754" s="123" t="s">
        <v>1891</v>
      </c>
      <c r="D754" s="123">
        <v>3</v>
      </c>
      <c r="E754" s="123" t="s">
        <v>2651</v>
      </c>
      <c r="F754" s="123" t="s">
        <v>483</v>
      </c>
      <c r="G754" s="119" t="s">
        <v>2687</v>
      </c>
      <c r="H754" s="123">
        <v>97</v>
      </c>
    </row>
    <row r="755" spans="2:8" ht="30" customHeight="1">
      <c r="B755" s="119" t="s">
        <v>2907</v>
      </c>
      <c r="C755" s="123" t="s">
        <v>1891</v>
      </c>
      <c r="D755" s="123">
        <v>3</v>
      </c>
      <c r="E755" s="123" t="s">
        <v>2651</v>
      </c>
      <c r="F755" s="123" t="s">
        <v>483</v>
      </c>
      <c r="G755" s="119" t="s">
        <v>2687</v>
      </c>
      <c r="H755" s="123">
        <v>97</v>
      </c>
    </row>
    <row r="756" spans="2:8" ht="30" customHeight="1">
      <c r="B756" s="119" t="s">
        <v>2901</v>
      </c>
      <c r="C756" s="123" t="s">
        <v>1891</v>
      </c>
      <c r="D756" s="123">
        <v>3</v>
      </c>
      <c r="E756" s="123" t="s">
        <v>2651</v>
      </c>
      <c r="F756" s="123" t="s">
        <v>483</v>
      </c>
      <c r="G756" s="119" t="s">
        <v>2687</v>
      </c>
      <c r="H756" s="123">
        <v>97</v>
      </c>
    </row>
    <row r="757" spans="2:8" ht="30" customHeight="1">
      <c r="B757" s="119" t="s">
        <v>2915</v>
      </c>
      <c r="C757" s="123" t="s">
        <v>1891</v>
      </c>
      <c r="D757" s="123">
        <v>3</v>
      </c>
      <c r="E757" s="123" t="s">
        <v>2651</v>
      </c>
      <c r="F757" s="123" t="s">
        <v>483</v>
      </c>
      <c r="G757" s="119" t="s">
        <v>2687</v>
      </c>
      <c r="H757" s="123">
        <v>97</v>
      </c>
    </row>
    <row r="758" spans="2:8" ht="30" customHeight="1">
      <c r="B758" s="119" t="s">
        <v>2905</v>
      </c>
      <c r="C758" s="123" t="s">
        <v>1891</v>
      </c>
      <c r="D758" s="123">
        <v>3</v>
      </c>
      <c r="E758" s="123" t="s">
        <v>2651</v>
      </c>
      <c r="F758" s="123" t="s">
        <v>483</v>
      </c>
      <c r="G758" s="119" t="s">
        <v>2687</v>
      </c>
      <c r="H758" s="123">
        <v>97</v>
      </c>
    </row>
    <row r="759" spans="2:8" ht="30" customHeight="1">
      <c r="B759" s="119" t="s">
        <v>2906</v>
      </c>
      <c r="C759" s="123" t="s">
        <v>1891</v>
      </c>
      <c r="D759" s="123">
        <v>3</v>
      </c>
      <c r="E759" s="123" t="s">
        <v>2651</v>
      </c>
      <c r="F759" s="123" t="s">
        <v>483</v>
      </c>
      <c r="G759" s="119" t="s">
        <v>2687</v>
      </c>
      <c r="H759" s="123">
        <v>97</v>
      </c>
    </row>
    <row r="760" spans="2:8" ht="30" customHeight="1">
      <c r="B760" s="119" t="s">
        <v>2901</v>
      </c>
      <c r="C760" s="123" t="s">
        <v>1891</v>
      </c>
      <c r="D760" s="123">
        <v>3</v>
      </c>
      <c r="E760" s="123" t="s">
        <v>2651</v>
      </c>
      <c r="F760" s="123" t="s">
        <v>483</v>
      </c>
      <c r="G760" s="119" t="s">
        <v>2687</v>
      </c>
      <c r="H760" s="123">
        <v>97</v>
      </c>
    </row>
    <row r="761" spans="2:8" ht="30" customHeight="1">
      <c r="B761" s="119" t="s">
        <v>2917</v>
      </c>
      <c r="C761" s="123" t="s">
        <v>1891</v>
      </c>
      <c r="D761" s="123">
        <v>3.5</v>
      </c>
      <c r="E761" s="123" t="s">
        <v>2651</v>
      </c>
      <c r="F761" s="123" t="s">
        <v>483</v>
      </c>
      <c r="G761" s="119" t="s">
        <v>2687</v>
      </c>
      <c r="H761" s="123">
        <v>97</v>
      </c>
    </row>
    <row r="762" spans="2:8" ht="30" customHeight="1">
      <c r="B762" s="119" t="s">
        <v>2903</v>
      </c>
      <c r="C762" s="123" t="s">
        <v>1891</v>
      </c>
      <c r="D762" s="123">
        <v>4</v>
      </c>
      <c r="E762" s="123" t="s">
        <v>2651</v>
      </c>
      <c r="F762" s="123" t="s">
        <v>483</v>
      </c>
      <c r="G762" s="119" t="s">
        <v>2687</v>
      </c>
      <c r="H762" s="123">
        <v>97</v>
      </c>
    </row>
    <row r="763" spans="2:8" ht="30" customHeight="1">
      <c r="B763" s="119" t="s">
        <v>2903</v>
      </c>
      <c r="C763" s="123" t="s">
        <v>1891</v>
      </c>
      <c r="D763" s="123">
        <v>5</v>
      </c>
      <c r="E763" s="123" t="s">
        <v>2651</v>
      </c>
      <c r="F763" s="123" t="s">
        <v>483</v>
      </c>
      <c r="G763" s="119" t="s">
        <v>2687</v>
      </c>
      <c r="H763" s="123">
        <v>97</v>
      </c>
    </row>
    <row r="764" spans="2:8" ht="30" customHeight="1">
      <c r="B764" s="119" t="s">
        <v>2907</v>
      </c>
      <c r="C764" s="123" t="s">
        <v>1891</v>
      </c>
      <c r="D764" s="123">
        <v>6</v>
      </c>
      <c r="E764" s="123" t="s">
        <v>2651</v>
      </c>
      <c r="F764" s="123" t="s">
        <v>483</v>
      </c>
      <c r="G764" s="119" t="s">
        <v>2687</v>
      </c>
      <c r="H764" s="123">
        <v>97</v>
      </c>
    </row>
    <row r="765" spans="2:8" ht="30" customHeight="1">
      <c r="B765" s="119" t="s">
        <v>2907</v>
      </c>
      <c r="C765" s="123" t="s">
        <v>1891</v>
      </c>
      <c r="D765" s="123">
        <v>6</v>
      </c>
      <c r="E765" s="123" t="s">
        <v>2651</v>
      </c>
      <c r="F765" s="123" t="s">
        <v>483</v>
      </c>
      <c r="G765" s="119" t="s">
        <v>2687</v>
      </c>
      <c r="H765" s="123">
        <v>97</v>
      </c>
    </row>
    <row r="766" spans="2:8" ht="30" customHeight="1">
      <c r="B766" s="119" t="s">
        <v>2901</v>
      </c>
      <c r="C766" s="123" t="s">
        <v>1891</v>
      </c>
      <c r="D766" s="123">
        <v>6</v>
      </c>
      <c r="E766" s="123" t="s">
        <v>2651</v>
      </c>
      <c r="F766" s="123" t="s">
        <v>483</v>
      </c>
      <c r="G766" s="119" t="s">
        <v>2687</v>
      </c>
      <c r="H766" s="123">
        <v>97</v>
      </c>
    </row>
    <row r="767" spans="2:8" ht="30" customHeight="1">
      <c r="B767" s="119" t="s">
        <v>2907</v>
      </c>
      <c r="C767" s="123" t="s">
        <v>1891</v>
      </c>
      <c r="D767" s="123">
        <v>6</v>
      </c>
      <c r="E767" s="123" t="s">
        <v>2651</v>
      </c>
      <c r="F767" s="123" t="s">
        <v>483</v>
      </c>
      <c r="G767" s="119" t="s">
        <v>2687</v>
      </c>
      <c r="H767" s="123">
        <v>97</v>
      </c>
    </row>
    <row r="768" spans="2:8" ht="30" customHeight="1">
      <c r="B768" s="119" t="s">
        <v>2907</v>
      </c>
      <c r="C768" s="123" t="s">
        <v>1891</v>
      </c>
      <c r="D768" s="123">
        <v>6</v>
      </c>
      <c r="E768" s="123" t="s">
        <v>2651</v>
      </c>
      <c r="F768" s="123" t="s">
        <v>483</v>
      </c>
      <c r="G768" s="119" t="s">
        <v>2687</v>
      </c>
      <c r="H768" s="123">
        <v>97</v>
      </c>
    </row>
    <row r="769" spans="2:8" ht="30" customHeight="1">
      <c r="B769" s="119" t="s">
        <v>2915</v>
      </c>
      <c r="C769" s="123" t="s">
        <v>1891</v>
      </c>
      <c r="D769" s="123">
        <v>6</v>
      </c>
      <c r="E769" s="123" t="s">
        <v>2651</v>
      </c>
      <c r="F769" s="123" t="s">
        <v>483</v>
      </c>
      <c r="G769" s="119" t="s">
        <v>2687</v>
      </c>
      <c r="H769" s="123">
        <v>97</v>
      </c>
    </row>
    <row r="770" spans="2:8" ht="30" customHeight="1">
      <c r="B770" s="119" t="s">
        <v>2901</v>
      </c>
      <c r="C770" s="123" t="s">
        <v>1891</v>
      </c>
      <c r="D770" s="123">
        <v>6</v>
      </c>
      <c r="E770" s="123" t="s">
        <v>2651</v>
      </c>
      <c r="F770" s="123" t="s">
        <v>483</v>
      </c>
      <c r="G770" s="119" t="s">
        <v>2687</v>
      </c>
      <c r="H770" s="123">
        <v>97</v>
      </c>
    </row>
    <row r="771" spans="2:8" ht="30" customHeight="1">
      <c r="B771" s="119" t="s">
        <v>2907</v>
      </c>
      <c r="C771" s="123" t="s">
        <v>1891</v>
      </c>
      <c r="D771" s="123">
        <v>6</v>
      </c>
      <c r="E771" s="123" t="s">
        <v>2651</v>
      </c>
      <c r="F771" s="123" t="s">
        <v>483</v>
      </c>
      <c r="G771" s="119" t="s">
        <v>2687</v>
      </c>
      <c r="H771" s="123">
        <v>97</v>
      </c>
    </row>
    <row r="772" spans="2:8" ht="30" customHeight="1">
      <c r="B772" s="119" t="s">
        <v>2907</v>
      </c>
      <c r="C772" s="123" t="s">
        <v>1891</v>
      </c>
      <c r="D772" s="123">
        <v>6</v>
      </c>
      <c r="E772" s="123" t="s">
        <v>2651</v>
      </c>
      <c r="F772" s="123" t="s">
        <v>483</v>
      </c>
      <c r="G772" s="119" t="s">
        <v>2687</v>
      </c>
      <c r="H772" s="123">
        <v>97</v>
      </c>
    </row>
    <row r="773" spans="2:8" ht="30" customHeight="1">
      <c r="B773" s="119" t="s">
        <v>2917</v>
      </c>
      <c r="C773" s="123" t="s">
        <v>1891</v>
      </c>
      <c r="D773" s="123">
        <v>6</v>
      </c>
      <c r="E773" s="123" t="s">
        <v>2651</v>
      </c>
      <c r="F773" s="123" t="s">
        <v>483</v>
      </c>
      <c r="G773" s="119" t="s">
        <v>2687</v>
      </c>
      <c r="H773" s="123">
        <v>97</v>
      </c>
    </row>
    <row r="774" spans="2:8" ht="30" customHeight="1">
      <c r="B774" s="119" t="s">
        <v>2908</v>
      </c>
      <c r="C774" s="123" t="s">
        <v>2655</v>
      </c>
      <c r="D774" s="123">
        <v>7</v>
      </c>
      <c r="E774" s="123" t="s">
        <v>2651</v>
      </c>
      <c r="F774" s="123" t="s">
        <v>483</v>
      </c>
      <c r="G774" s="126" t="s">
        <v>2687</v>
      </c>
      <c r="H774" s="123">
        <v>97</v>
      </c>
    </row>
    <row r="775" spans="2:8" ht="30" customHeight="1">
      <c r="B775" s="119" t="s">
        <v>2901</v>
      </c>
      <c r="C775" s="123" t="s">
        <v>1891</v>
      </c>
      <c r="D775" s="123">
        <v>8</v>
      </c>
      <c r="E775" s="123" t="s">
        <v>2651</v>
      </c>
      <c r="F775" s="123" t="s">
        <v>483</v>
      </c>
      <c r="G775" s="119" t="s">
        <v>2687</v>
      </c>
      <c r="H775" s="123">
        <v>97</v>
      </c>
    </row>
    <row r="776" spans="2:8" ht="30" customHeight="1">
      <c r="B776" s="119" t="s">
        <v>2902</v>
      </c>
      <c r="C776" s="123" t="s">
        <v>1891</v>
      </c>
      <c r="D776" s="123">
        <v>8.5</v>
      </c>
      <c r="E776" s="123" t="s">
        <v>2651</v>
      </c>
      <c r="F776" s="123" t="s">
        <v>483</v>
      </c>
      <c r="G776" s="119" t="s">
        <v>2687</v>
      </c>
      <c r="H776" s="123">
        <v>97</v>
      </c>
    </row>
    <row r="777" spans="2:8" ht="30" customHeight="1">
      <c r="B777" s="119" t="s">
        <v>2907</v>
      </c>
      <c r="C777" s="123" t="s">
        <v>1891</v>
      </c>
      <c r="D777" s="123">
        <v>9</v>
      </c>
      <c r="E777" s="123" t="s">
        <v>2651</v>
      </c>
      <c r="F777" s="123" t="s">
        <v>483</v>
      </c>
      <c r="G777" s="119" t="s">
        <v>2687</v>
      </c>
      <c r="H777" s="123">
        <v>97</v>
      </c>
    </row>
    <row r="778" spans="2:8" ht="30" customHeight="1">
      <c r="B778" s="119" t="s">
        <v>2909</v>
      </c>
      <c r="C778" s="123" t="s">
        <v>1891</v>
      </c>
      <c r="D778" s="123">
        <v>9</v>
      </c>
      <c r="E778" s="123" t="s">
        <v>2651</v>
      </c>
      <c r="F778" s="123" t="s">
        <v>483</v>
      </c>
      <c r="G778" s="119" t="s">
        <v>2687</v>
      </c>
      <c r="H778" s="123">
        <v>97</v>
      </c>
    </row>
    <row r="779" spans="2:8" ht="30" customHeight="1">
      <c r="B779" s="119" t="s">
        <v>2901</v>
      </c>
      <c r="C779" s="123" t="s">
        <v>1891</v>
      </c>
      <c r="D779" s="123">
        <v>9</v>
      </c>
      <c r="E779" s="123" t="s">
        <v>2651</v>
      </c>
      <c r="F779" s="123" t="s">
        <v>483</v>
      </c>
      <c r="G779" s="119" t="s">
        <v>2687</v>
      </c>
      <c r="H779" s="123">
        <v>97</v>
      </c>
    </row>
    <row r="780" spans="2:8" ht="30" customHeight="1">
      <c r="B780" s="119" t="s">
        <v>2907</v>
      </c>
      <c r="C780" s="123" t="s">
        <v>1891</v>
      </c>
      <c r="D780" s="123">
        <v>9</v>
      </c>
      <c r="E780" s="123" t="s">
        <v>2651</v>
      </c>
      <c r="F780" s="123" t="s">
        <v>483</v>
      </c>
      <c r="G780" s="119" t="s">
        <v>2687</v>
      </c>
      <c r="H780" s="123">
        <v>97</v>
      </c>
    </row>
    <row r="781" spans="2:8" ht="30" customHeight="1">
      <c r="B781" s="119" t="s">
        <v>2901</v>
      </c>
      <c r="C781" s="123" t="s">
        <v>1891</v>
      </c>
      <c r="D781" s="123">
        <v>13.5</v>
      </c>
      <c r="E781" s="123" t="s">
        <v>2651</v>
      </c>
      <c r="F781" s="123" t="s">
        <v>483</v>
      </c>
      <c r="G781" s="119" t="s">
        <v>2687</v>
      </c>
      <c r="H781" s="123">
        <v>97</v>
      </c>
    </row>
    <row r="782" spans="2:8" ht="30" customHeight="1">
      <c r="B782" s="119" t="s">
        <v>2907</v>
      </c>
      <c r="C782" s="123" t="s">
        <v>1891</v>
      </c>
      <c r="D782" s="123">
        <v>14</v>
      </c>
      <c r="E782" s="123" t="s">
        <v>2651</v>
      </c>
      <c r="F782" s="123" t="s">
        <v>483</v>
      </c>
      <c r="G782" s="119" t="s">
        <v>2687</v>
      </c>
      <c r="H782" s="123">
        <v>97</v>
      </c>
    </row>
    <row r="783" spans="2:8" ht="30" customHeight="1">
      <c r="B783" s="119" t="s">
        <v>2903</v>
      </c>
      <c r="C783" s="123" t="s">
        <v>1891</v>
      </c>
      <c r="D783" s="123">
        <v>15</v>
      </c>
      <c r="E783" s="123" t="s">
        <v>2651</v>
      </c>
      <c r="F783" s="123" t="s">
        <v>483</v>
      </c>
      <c r="G783" s="119" t="s">
        <v>2687</v>
      </c>
      <c r="H783" s="123">
        <v>97</v>
      </c>
    </row>
    <row r="784" spans="2:8" ht="30" customHeight="1">
      <c r="B784" s="119" t="s">
        <v>2907</v>
      </c>
      <c r="C784" s="123" t="s">
        <v>1891</v>
      </c>
      <c r="D784" s="123">
        <v>15</v>
      </c>
      <c r="E784" s="123" t="s">
        <v>2651</v>
      </c>
      <c r="F784" s="123" t="s">
        <v>483</v>
      </c>
      <c r="G784" s="119" t="s">
        <v>2687</v>
      </c>
      <c r="H784" s="123">
        <v>97</v>
      </c>
    </row>
    <row r="785" spans="2:8" ht="30" customHeight="1">
      <c r="B785" s="119" t="s">
        <v>2907</v>
      </c>
      <c r="C785" s="123" t="s">
        <v>1891</v>
      </c>
      <c r="D785" s="123">
        <v>16</v>
      </c>
      <c r="E785" s="123" t="s">
        <v>2651</v>
      </c>
      <c r="F785" s="123" t="s">
        <v>483</v>
      </c>
      <c r="G785" s="119" t="s">
        <v>2687</v>
      </c>
      <c r="H785" s="123">
        <v>97</v>
      </c>
    </row>
    <row r="786" spans="2:8" ht="30" customHeight="1">
      <c r="B786" s="119" t="s">
        <v>2901</v>
      </c>
      <c r="C786" s="123" t="s">
        <v>1891</v>
      </c>
      <c r="D786" s="123">
        <v>18</v>
      </c>
      <c r="E786" s="123" t="s">
        <v>2651</v>
      </c>
      <c r="F786" s="123" t="s">
        <v>483</v>
      </c>
      <c r="G786" s="119" t="s">
        <v>2687</v>
      </c>
      <c r="H786" s="123">
        <v>97</v>
      </c>
    </row>
    <row r="787" spans="2:8" ht="30" customHeight="1">
      <c r="B787" s="119" t="s">
        <v>2907</v>
      </c>
      <c r="C787" s="123" t="s">
        <v>1891</v>
      </c>
      <c r="D787" s="123">
        <v>27</v>
      </c>
      <c r="E787" s="123" t="s">
        <v>2651</v>
      </c>
      <c r="F787" s="123" t="s">
        <v>483</v>
      </c>
      <c r="G787" s="119" t="s">
        <v>2687</v>
      </c>
      <c r="H787" s="123">
        <v>97</v>
      </c>
    </row>
    <row r="788" spans="2:8" ht="30" customHeight="1">
      <c r="B788" s="119" t="s">
        <v>2901</v>
      </c>
      <c r="C788" s="123" t="s">
        <v>1891</v>
      </c>
      <c r="D788" s="123">
        <v>35</v>
      </c>
      <c r="E788" s="123" t="s">
        <v>2651</v>
      </c>
      <c r="F788" s="123" t="s">
        <v>483</v>
      </c>
      <c r="G788" s="119" t="s">
        <v>2687</v>
      </c>
      <c r="H788" s="123">
        <v>97</v>
      </c>
    </row>
    <row r="789" spans="2:8" ht="30" customHeight="1">
      <c r="B789" s="119" t="s">
        <v>2918</v>
      </c>
      <c r="C789" s="124" t="s">
        <v>2655</v>
      </c>
      <c r="D789" s="123">
        <v>1</v>
      </c>
      <c r="E789" s="123" t="s">
        <v>2651</v>
      </c>
      <c r="F789" s="119" t="s">
        <v>2919</v>
      </c>
      <c r="G789" s="119" t="s">
        <v>2653</v>
      </c>
      <c r="H789" s="123">
        <v>1512</v>
      </c>
    </row>
    <row r="790" spans="2:8" ht="30" customHeight="1">
      <c r="B790" s="119" t="s">
        <v>2918</v>
      </c>
      <c r="C790" s="124" t="s">
        <v>2655</v>
      </c>
      <c r="D790" s="123">
        <v>1</v>
      </c>
      <c r="E790" s="123" t="s">
        <v>2651</v>
      </c>
      <c r="F790" s="123" t="s">
        <v>2919</v>
      </c>
      <c r="G790" s="119" t="s">
        <v>2653</v>
      </c>
      <c r="H790" s="123">
        <v>1512</v>
      </c>
    </row>
    <row r="791" spans="2:8" ht="30" customHeight="1">
      <c r="B791" s="119" t="s">
        <v>2918</v>
      </c>
      <c r="C791" s="124" t="s">
        <v>2655</v>
      </c>
      <c r="D791" s="123">
        <v>1</v>
      </c>
      <c r="E791" s="123" t="s">
        <v>2651</v>
      </c>
      <c r="F791" s="123" t="s">
        <v>2919</v>
      </c>
      <c r="G791" s="119" t="s">
        <v>2653</v>
      </c>
      <c r="H791" s="123">
        <v>1512</v>
      </c>
    </row>
    <row r="792" spans="2:8" ht="30" customHeight="1">
      <c r="B792" s="119" t="s">
        <v>2918</v>
      </c>
      <c r="C792" s="124" t="s">
        <v>2655</v>
      </c>
      <c r="D792" s="123">
        <v>1</v>
      </c>
      <c r="E792" s="123" t="s">
        <v>2651</v>
      </c>
      <c r="F792" s="123" t="s">
        <v>2919</v>
      </c>
      <c r="G792" s="119" t="s">
        <v>2653</v>
      </c>
      <c r="H792" s="123">
        <v>1512</v>
      </c>
    </row>
    <row r="793" spans="2:8" ht="30" customHeight="1">
      <c r="B793" s="119" t="s">
        <v>2920</v>
      </c>
      <c r="C793" s="124" t="s">
        <v>2655</v>
      </c>
      <c r="D793" s="123">
        <v>1</v>
      </c>
      <c r="E793" s="123" t="s">
        <v>2651</v>
      </c>
      <c r="F793" s="123" t="s">
        <v>2919</v>
      </c>
      <c r="G793" s="119" t="s">
        <v>2653</v>
      </c>
      <c r="H793" s="123">
        <v>1512</v>
      </c>
    </row>
    <row r="794" spans="2:8" ht="30" customHeight="1">
      <c r="B794" s="119" t="s">
        <v>2918</v>
      </c>
      <c r="C794" s="124" t="s">
        <v>2655</v>
      </c>
      <c r="D794" s="123">
        <v>1</v>
      </c>
      <c r="E794" s="123" t="s">
        <v>2651</v>
      </c>
      <c r="F794" s="123" t="s">
        <v>2919</v>
      </c>
      <c r="G794" s="119" t="s">
        <v>2653</v>
      </c>
      <c r="H794" s="123">
        <v>1512</v>
      </c>
    </row>
    <row r="795" spans="2:8" ht="30" customHeight="1">
      <c r="B795" s="119" t="s">
        <v>2918</v>
      </c>
      <c r="C795" s="124" t="s">
        <v>2655</v>
      </c>
      <c r="D795" s="123">
        <v>1</v>
      </c>
      <c r="E795" s="123" t="s">
        <v>2651</v>
      </c>
      <c r="F795" s="123" t="s">
        <v>2919</v>
      </c>
      <c r="G795" s="119" t="s">
        <v>2653</v>
      </c>
      <c r="H795" s="123">
        <v>1512</v>
      </c>
    </row>
    <row r="796" spans="2:8" ht="30" customHeight="1">
      <c r="B796" s="119" t="s">
        <v>2921</v>
      </c>
      <c r="C796" s="124" t="s">
        <v>2655</v>
      </c>
      <c r="D796" s="123">
        <v>1</v>
      </c>
      <c r="E796" s="123" t="s">
        <v>2651</v>
      </c>
      <c r="F796" s="123" t="s">
        <v>2922</v>
      </c>
      <c r="G796" s="119" t="s">
        <v>2687</v>
      </c>
      <c r="H796" s="123">
        <v>328</v>
      </c>
    </row>
    <row r="797" spans="2:8" ht="30" customHeight="1">
      <c r="B797" s="119" t="s">
        <v>2923</v>
      </c>
      <c r="C797" s="124" t="s">
        <v>2655</v>
      </c>
      <c r="D797" s="123">
        <v>1</v>
      </c>
      <c r="E797" s="123" t="s">
        <v>2651</v>
      </c>
      <c r="F797" s="119" t="s">
        <v>2924</v>
      </c>
      <c r="G797" s="119" t="s">
        <v>2653</v>
      </c>
      <c r="H797" s="123">
        <v>1306</v>
      </c>
    </row>
    <row r="798" spans="2:8" ht="30" customHeight="1">
      <c r="B798" s="119" t="s">
        <v>2925</v>
      </c>
      <c r="C798" s="124" t="s">
        <v>2655</v>
      </c>
      <c r="D798" s="123">
        <v>1</v>
      </c>
      <c r="E798" s="123" t="s">
        <v>2651</v>
      </c>
      <c r="F798" s="119" t="s">
        <v>2926</v>
      </c>
      <c r="G798" s="119" t="s">
        <v>2653</v>
      </c>
      <c r="H798" s="123">
        <v>655</v>
      </c>
    </row>
    <row r="799" spans="2:8" ht="30" customHeight="1">
      <c r="B799" s="119" t="s">
        <v>2925</v>
      </c>
      <c r="C799" s="124" t="s">
        <v>2655</v>
      </c>
      <c r="D799" s="123">
        <v>1</v>
      </c>
      <c r="E799" s="123" t="s">
        <v>2651</v>
      </c>
      <c r="F799" s="123" t="s">
        <v>2926</v>
      </c>
      <c r="G799" s="119" t="s">
        <v>2653</v>
      </c>
      <c r="H799" s="123">
        <v>655</v>
      </c>
    </row>
    <row r="800" spans="2:8" ht="30" customHeight="1">
      <c r="B800" s="119" t="s">
        <v>2925</v>
      </c>
      <c r="C800" s="124" t="s">
        <v>2655</v>
      </c>
      <c r="D800" s="123">
        <v>1</v>
      </c>
      <c r="E800" s="123" t="s">
        <v>2651</v>
      </c>
      <c r="F800" s="123" t="s">
        <v>2926</v>
      </c>
      <c r="G800" s="119" t="s">
        <v>2653</v>
      </c>
      <c r="H800" s="123">
        <v>655</v>
      </c>
    </row>
    <row r="801" spans="2:8" ht="30" customHeight="1">
      <c r="B801" s="119" t="s">
        <v>2925</v>
      </c>
      <c r="C801" s="124" t="s">
        <v>2655</v>
      </c>
      <c r="D801" s="123">
        <v>1</v>
      </c>
      <c r="E801" s="123" t="s">
        <v>2651</v>
      </c>
      <c r="F801" s="123" t="s">
        <v>2926</v>
      </c>
      <c r="G801" s="119" t="s">
        <v>2653</v>
      </c>
      <c r="H801" s="123">
        <v>655</v>
      </c>
    </row>
    <row r="802" spans="2:8" ht="30" customHeight="1">
      <c r="B802" s="119" t="s">
        <v>2927</v>
      </c>
      <c r="C802" s="124" t="s">
        <v>2655</v>
      </c>
      <c r="D802" s="123">
        <v>1</v>
      </c>
      <c r="E802" s="123" t="s">
        <v>2651</v>
      </c>
      <c r="F802" s="119" t="s">
        <v>2928</v>
      </c>
      <c r="G802" s="119" t="s">
        <v>2687</v>
      </c>
      <c r="H802" s="123">
        <v>587</v>
      </c>
    </row>
    <row r="803" spans="2:8" ht="30" customHeight="1">
      <c r="B803" s="119" t="s">
        <v>2929</v>
      </c>
      <c r="C803" s="124" t="s">
        <v>2655</v>
      </c>
      <c r="D803" s="123">
        <v>1</v>
      </c>
      <c r="E803" s="123" t="s">
        <v>2651</v>
      </c>
      <c r="F803" s="123" t="s">
        <v>2928</v>
      </c>
      <c r="G803" s="119" t="s">
        <v>2687</v>
      </c>
      <c r="H803" s="123">
        <v>587</v>
      </c>
    </row>
    <row r="804" spans="2:8" ht="30" customHeight="1">
      <c r="B804" s="119" t="s">
        <v>2930</v>
      </c>
      <c r="C804" s="124" t="s">
        <v>2655</v>
      </c>
      <c r="D804" s="123">
        <v>1</v>
      </c>
      <c r="E804" s="123" t="s">
        <v>2651</v>
      </c>
      <c r="F804" s="119" t="s">
        <v>2931</v>
      </c>
      <c r="G804" s="119" t="s">
        <v>2653</v>
      </c>
      <c r="H804" s="123">
        <v>1736</v>
      </c>
    </row>
    <row r="805" spans="2:8" ht="30" customHeight="1">
      <c r="B805" s="119" t="s">
        <v>2932</v>
      </c>
      <c r="C805" s="124" t="s">
        <v>2655</v>
      </c>
      <c r="D805" s="123">
        <v>1</v>
      </c>
      <c r="E805" s="123" t="s">
        <v>2651</v>
      </c>
      <c r="F805" s="123" t="s">
        <v>2933</v>
      </c>
      <c r="G805" s="119" t="s">
        <v>2653</v>
      </c>
      <c r="H805" s="123">
        <v>1023</v>
      </c>
    </row>
    <row r="806" spans="2:8" ht="30" customHeight="1">
      <c r="B806" s="119" t="s">
        <v>2934</v>
      </c>
      <c r="C806" s="124" t="s">
        <v>2655</v>
      </c>
      <c r="D806" s="123">
        <v>1</v>
      </c>
      <c r="E806" s="123" t="s">
        <v>2651</v>
      </c>
      <c r="F806" s="123" t="s">
        <v>2935</v>
      </c>
      <c r="G806" s="119" t="s">
        <v>2653</v>
      </c>
      <c r="H806" s="123">
        <v>695.1</v>
      </c>
    </row>
    <row r="807" spans="2:8" ht="30" customHeight="1">
      <c r="B807" s="119" t="s">
        <v>2936</v>
      </c>
      <c r="C807" s="124" t="s">
        <v>2655</v>
      </c>
      <c r="D807" s="123">
        <v>1</v>
      </c>
      <c r="E807" s="123" t="s">
        <v>2651</v>
      </c>
      <c r="F807" s="123" t="s">
        <v>2935</v>
      </c>
      <c r="G807" s="119" t="s">
        <v>2653</v>
      </c>
      <c r="H807" s="123">
        <v>695.1</v>
      </c>
    </row>
    <row r="808" spans="2:8" ht="30" customHeight="1">
      <c r="B808" s="119" t="s">
        <v>2937</v>
      </c>
      <c r="C808" s="124" t="s">
        <v>2655</v>
      </c>
      <c r="D808" s="123">
        <v>1</v>
      </c>
      <c r="E808" s="123" t="s">
        <v>2651</v>
      </c>
      <c r="F808" s="123" t="s">
        <v>2938</v>
      </c>
      <c r="G808" s="119" t="s">
        <v>2687</v>
      </c>
      <c r="H808" s="123">
        <v>299</v>
      </c>
    </row>
    <row r="809" spans="2:8" ht="30" customHeight="1">
      <c r="B809" s="119" t="s">
        <v>2939</v>
      </c>
      <c r="C809" s="124" t="s">
        <v>2655</v>
      </c>
      <c r="D809" s="123">
        <v>1</v>
      </c>
      <c r="E809" s="123" t="s">
        <v>2651</v>
      </c>
      <c r="F809" s="123" t="s">
        <v>2938</v>
      </c>
      <c r="G809" s="119" t="s">
        <v>2687</v>
      </c>
      <c r="H809" s="123">
        <v>299</v>
      </c>
    </row>
    <row r="810" spans="2:8" ht="30" customHeight="1">
      <c r="B810" s="119" t="s">
        <v>2940</v>
      </c>
      <c r="C810" s="124" t="s">
        <v>2655</v>
      </c>
      <c r="D810" s="123">
        <v>1</v>
      </c>
      <c r="E810" s="123" t="s">
        <v>2651</v>
      </c>
      <c r="F810" s="123" t="s">
        <v>2938</v>
      </c>
      <c r="G810" s="119" t="s">
        <v>2687</v>
      </c>
      <c r="H810" s="123">
        <v>299</v>
      </c>
    </row>
    <row r="811" spans="2:8" ht="30" customHeight="1">
      <c r="B811" s="119" t="s">
        <v>2941</v>
      </c>
      <c r="C811" s="124" t="s">
        <v>2655</v>
      </c>
      <c r="D811" s="123">
        <v>1</v>
      </c>
      <c r="E811" s="123" t="s">
        <v>2651</v>
      </c>
      <c r="F811" s="123" t="s">
        <v>2938</v>
      </c>
      <c r="G811" s="119" t="s">
        <v>2687</v>
      </c>
      <c r="H811" s="123">
        <v>299</v>
      </c>
    </row>
    <row r="812" spans="2:8" ht="30" customHeight="1">
      <c r="B812" s="119" t="s">
        <v>2942</v>
      </c>
      <c r="C812" s="124" t="s">
        <v>2655</v>
      </c>
      <c r="D812" s="123">
        <v>1</v>
      </c>
      <c r="E812" s="123" t="s">
        <v>2651</v>
      </c>
      <c r="F812" s="123" t="s">
        <v>2938</v>
      </c>
      <c r="G812" s="119" t="s">
        <v>2687</v>
      </c>
      <c r="H812" s="123">
        <v>299</v>
      </c>
    </row>
    <row r="813" spans="2:8" ht="30" customHeight="1">
      <c r="B813" s="119" t="s">
        <v>2943</v>
      </c>
      <c r="C813" s="124" t="s">
        <v>2655</v>
      </c>
      <c r="D813" s="123">
        <v>1</v>
      </c>
      <c r="E813" s="123" t="s">
        <v>2651</v>
      </c>
      <c r="F813" s="123" t="s">
        <v>2938</v>
      </c>
      <c r="G813" s="119" t="s">
        <v>2687</v>
      </c>
      <c r="H813" s="123">
        <v>299</v>
      </c>
    </row>
    <row r="814" spans="2:8" ht="30" customHeight="1">
      <c r="B814" s="119" t="s">
        <v>2937</v>
      </c>
      <c r="C814" s="124" t="s">
        <v>2655</v>
      </c>
      <c r="D814" s="123">
        <v>1</v>
      </c>
      <c r="E814" s="123" t="s">
        <v>2651</v>
      </c>
      <c r="F814" s="123" t="s">
        <v>2938</v>
      </c>
      <c r="G814" s="119" t="s">
        <v>2687</v>
      </c>
      <c r="H814" s="123">
        <v>299</v>
      </c>
    </row>
    <row r="815" spans="2:8" ht="30" customHeight="1">
      <c r="B815" s="119" t="s">
        <v>2944</v>
      </c>
      <c r="C815" s="124" t="s">
        <v>2655</v>
      </c>
      <c r="D815" s="123">
        <v>1</v>
      </c>
      <c r="E815" s="123" t="s">
        <v>2651</v>
      </c>
      <c r="F815" s="123" t="s">
        <v>2938</v>
      </c>
      <c r="G815" s="119" t="s">
        <v>2687</v>
      </c>
      <c r="H815" s="123">
        <v>299</v>
      </c>
    </row>
    <row r="816" spans="2:8" ht="30" customHeight="1">
      <c r="B816" s="119" t="s">
        <v>2945</v>
      </c>
      <c r="C816" s="123" t="s">
        <v>1891</v>
      </c>
      <c r="D816" s="123">
        <v>2</v>
      </c>
      <c r="E816" s="123" t="s">
        <v>2651</v>
      </c>
      <c r="F816" s="123" t="s">
        <v>2938</v>
      </c>
      <c r="G816" s="119" t="s">
        <v>2687</v>
      </c>
      <c r="H816" s="123">
        <v>299</v>
      </c>
    </row>
    <row r="817" spans="2:8" ht="30" customHeight="1">
      <c r="B817" s="119" t="s">
        <v>2945</v>
      </c>
      <c r="C817" s="123" t="s">
        <v>1891</v>
      </c>
      <c r="D817" s="123">
        <v>2</v>
      </c>
      <c r="E817" s="123" t="s">
        <v>2651</v>
      </c>
      <c r="F817" s="123" t="s">
        <v>2938</v>
      </c>
      <c r="G817" s="119" t="s">
        <v>2687</v>
      </c>
      <c r="H817" s="123">
        <v>299</v>
      </c>
    </row>
    <row r="818" spans="2:8" ht="30" customHeight="1">
      <c r="B818" s="119" t="s">
        <v>2945</v>
      </c>
      <c r="C818" s="123" t="s">
        <v>1891</v>
      </c>
      <c r="D818" s="123">
        <v>2</v>
      </c>
      <c r="E818" s="123" t="s">
        <v>2651</v>
      </c>
      <c r="F818" s="123" t="s">
        <v>2938</v>
      </c>
      <c r="G818" s="119" t="s">
        <v>2687</v>
      </c>
      <c r="H818" s="123">
        <v>299</v>
      </c>
    </row>
    <row r="819" spans="2:8" ht="30" customHeight="1">
      <c r="B819" s="119" t="s">
        <v>2945</v>
      </c>
      <c r="C819" s="123" t="s">
        <v>1891</v>
      </c>
      <c r="D819" s="123">
        <v>2</v>
      </c>
      <c r="E819" s="123" t="s">
        <v>2651</v>
      </c>
      <c r="F819" s="123" t="s">
        <v>2938</v>
      </c>
      <c r="G819" s="119" t="s">
        <v>2687</v>
      </c>
      <c r="H819" s="123">
        <v>299</v>
      </c>
    </row>
    <row r="820" spans="2:8" ht="30" customHeight="1">
      <c r="B820" s="119" t="s">
        <v>2946</v>
      </c>
      <c r="C820" s="123" t="s">
        <v>1891</v>
      </c>
      <c r="D820" s="123">
        <v>2</v>
      </c>
      <c r="E820" s="123" t="s">
        <v>2651</v>
      </c>
      <c r="F820" s="123" t="s">
        <v>2938</v>
      </c>
      <c r="G820" s="119" t="s">
        <v>2687</v>
      </c>
      <c r="H820" s="123">
        <v>299</v>
      </c>
    </row>
    <row r="821" spans="2:8" ht="30" customHeight="1">
      <c r="B821" s="119" t="s">
        <v>2940</v>
      </c>
      <c r="C821" s="123" t="s">
        <v>1891</v>
      </c>
      <c r="D821" s="123">
        <v>2</v>
      </c>
      <c r="E821" s="123" t="s">
        <v>2651</v>
      </c>
      <c r="F821" s="123" t="s">
        <v>2938</v>
      </c>
      <c r="G821" s="119" t="s">
        <v>2687</v>
      </c>
      <c r="H821" s="123">
        <v>299</v>
      </c>
    </row>
    <row r="822" spans="2:8" ht="30" customHeight="1">
      <c r="B822" s="119" t="s">
        <v>2946</v>
      </c>
      <c r="C822" s="123" t="s">
        <v>1891</v>
      </c>
      <c r="D822" s="123">
        <v>2</v>
      </c>
      <c r="E822" s="123" t="s">
        <v>2651</v>
      </c>
      <c r="F822" s="123" t="s">
        <v>2938</v>
      </c>
      <c r="G822" s="119" t="s">
        <v>2687</v>
      </c>
      <c r="H822" s="123">
        <v>299</v>
      </c>
    </row>
    <row r="823" spans="2:8" ht="30" customHeight="1">
      <c r="B823" s="119" t="s">
        <v>2945</v>
      </c>
      <c r="C823" s="123" t="s">
        <v>1891</v>
      </c>
      <c r="D823" s="123">
        <v>2</v>
      </c>
      <c r="E823" s="123" t="s">
        <v>2651</v>
      </c>
      <c r="F823" s="123" t="s">
        <v>2938</v>
      </c>
      <c r="G823" s="119" t="s">
        <v>2687</v>
      </c>
      <c r="H823" s="123">
        <v>299</v>
      </c>
    </row>
    <row r="824" spans="2:8" ht="30" customHeight="1">
      <c r="B824" s="119" t="s">
        <v>2940</v>
      </c>
      <c r="C824" s="123" t="s">
        <v>1891</v>
      </c>
      <c r="D824" s="123">
        <v>2</v>
      </c>
      <c r="E824" s="123" t="s">
        <v>2651</v>
      </c>
      <c r="F824" s="123" t="s">
        <v>2938</v>
      </c>
      <c r="G824" s="119" t="s">
        <v>2687</v>
      </c>
      <c r="H824" s="123">
        <v>299</v>
      </c>
    </row>
    <row r="825" spans="2:8" ht="30" customHeight="1">
      <c r="B825" s="119" t="s">
        <v>2942</v>
      </c>
      <c r="C825" s="123" t="s">
        <v>1891</v>
      </c>
      <c r="D825" s="123">
        <v>2</v>
      </c>
      <c r="E825" s="123" t="s">
        <v>2651</v>
      </c>
      <c r="F825" s="123" t="s">
        <v>2938</v>
      </c>
      <c r="G825" s="119" t="s">
        <v>2687</v>
      </c>
      <c r="H825" s="123">
        <v>299</v>
      </c>
    </row>
    <row r="826" spans="2:8" ht="30" customHeight="1">
      <c r="B826" s="119" t="s">
        <v>2945</v>
      </c>
      <c r="C826" s="123" t="s">
        <v>1891</v>
      </c>
      <c r="D826" s="123">
        <v>2</v>
      </c>
      <c r="E826" s="123" t="s">
        <v>2651</v>
      </c>
      <c r="F826" s="123" t="s">
        <v>2938</v>
      </c>
      <c r="G826" s="119" t="s">
        <v>2687</v>
      </c>
      <c r="H826" s="123">
        <v>299</v>
      </c>
    </row>
    <row r="827" spans="2:8" ht="30" customHeight="1">
      <c r="B827" s="119" t="s">
        <v>2947</v>
      </c>
      <c r="C827" s="123" t="s">
        <v>1891</v>
      </c>
      <c r="D827" s="123">
        <v>2</v>
      </c>
      <c r="E827" s="123" t="s">
        <v>2651</v>
      </c>
      <c r="F827" s="123" t="s">
        <v>2938</v>
      </c>
      <c r="G827" s="119" t="s">
        <v>2687</v>
      </c>
      <c r="H827" s="123">
        <v>299</v>
      </c>
    </row>
    <row r="828" spans="2:8" ht="30" customHeight="1">
      <c r="B828" s="119" t="s">
        <v>2947</v>
      </c>
      <c r="C828" s="123" t="s">
        <v>1891</v>
      </c>
      <c r="D828" s="123">
        <v>2</v>
      </c>
      <c r="E828" s="123" t="s">
        <v>2651</v>
      </c>
      <c r="F828" s="123" t="s">
        <v>2938</v>
      </c>
      <c r="G828" s="119" t="s">
        <v>2687</v>
      </c>
      <c r="H828" s="123">
        <v>299</v>
      </c>
    </row>
    <row r="829" spans="2:8" ht="30" customHeight="1">
      <c r="B829" s="119" t="s">
        <v>2942</v>
      </c>
      <c r="C829" s="123" t="s">
        <v>1891</v>
      </c>
      <c r="D829" s="123">
        <v>2</v>
      </c>
      <c r="E829" s="123" t="s">
        <v>2651</v>
      </c>
      <c r="F829" s="123" t="s">
        <v>2938</v>
      </c>
      <c r="G829" s="119" t="s">
        <v>2687</v>
      </c>
      <c r="H829" s="123">
        <v>299</v>
      </c>
    </row>
    <row r="830" spans="2:8" ht="30" customHeight="1">
      <c r="B830" s="119" t="s">
        <v>2946</v>
      </c>
      <c r="C830" s="123" t="s">
        <v>1891</v>
      </c>
      <c r="D830" s="123">
        <v>2.5</v>
      </c>
      <c r="E830" s="123" t="s">
        <v>2651</v>
      </c>
      <c r="F830" s="123" t="s">
        <v>2938</v>
      </c>
      <c r="G830" s="119" t="s">
        <v>2687</v>
      </c>
      <c r="H830" s="123">
        <v>299</v>
      </c>
    </row>
    <row r="831" spans="2:8" ht="30" customHeight="1">
      <c r="B831" s="119" t="s">
        <v>2945</v>
      </c>
      <c r="C831" s="123" t="s">
        <v>1891</v>
      </c>
      <c r="D831" s="123">
        <v>3</v>
      </c>
      <c r="E831" s="123" t="s">
        <v>2651</v>
      </c>
      <c r="F831" s="123" t="s">
        <v>2938</v>
      </c>
      <c r="G831" s="119" t="s">
        <v>2687</v>
      </c>
      <c r="H831" s="123">
        <v>299</v>
      </c>
    </row>
    <row r="832" spans="2:8" ht="30" customHeight="1">
      <c r="B832" s="119" t="s">
        <v>2942</v>
      </c>
      <c r="C832" s="123" t="s">
        <v>1891</v>
      </c>
      <c r="D832" s="123">
        <v>3</v>
      </c>
      <c r="E832" s="123" t="s">
        <v>2651</v>
      </c>
      <c r="F832" s="123" t="s">
        <v>2938</v>
      </c>
      <c r="G832" s="119" t="s">
        <v>2687</v>
      </c>
      <c r="H832" s="123">
        <v>299</v>
      </c>
    </row>
    <row r="833" spans="2:8" ht="30" customHeight="1">
      <c r="B833" s="119" t="s">
        <v>2945</v>
      </c>
      <c r="C833" s="123" t="s">
        <v>1891</v>
      </c>
      <c r="D833" s="123">
        <v>3</v>
      </c>
      <c r="E833" s="123" t="s">
        <v>2651</v>
      </c>
      <c r="F833" s="123" t="s">
        <v>2938</v>
      </c>
      <c r="G833" s="119" t="s">
        <v>2687</v>
      </c>
      <c r="H833" s="123">
        <v>299</v>
      </c>
    </row>
    <row r="834" spans="2:8" ht="30" customHeight="1">
      <c r="B834" s="119" t="s">
        <v>2945</v>
      </c>
      <c r="C834" s="123" t="s">
        <v>1891</v>
      </c>
      <c r="D834" s="123">
        <v>4.5</v>
      </c>
      <c r="E834" s="123" t="s">
        <v>2651</v>
      </c>
      <c r="F834" s="123" t="s">
        <v>2938</v>
      </c>
      <c r="G834" s="119" t="s">
        <v>2687</v>
      </c>
      <c r="H834" s="123">
        <v>299</v>
      </c>
    </row>
    <row r="835" spans="2:8" ht="30" customHeight="1">
      <c r="B835" s="119" t="s">
        <v>2946</v>
      </c>
      <c r="C835" s="123" t="s">
        <v>1891</v>
      </c>
      <c r="D835" s="123">
        <v>6</v>
      </c>
      <c r="E835" s="123" t="s">
        <v>2651</v>
      </c>
      <c r="F835" s="123" t="s">
        <v>2938</v>
      </c>
      <c r="G835" s="119" t="s">
        <v>2687</v>
      </c>
      <c r="H835" s="123">
        <v>299</v>
      </c>
    </row>
    <row r="836" spans="2:8" ht="30" customHeight="1">
      <c r="B836" s="119" t="s">
        <v>2948</v>
      </c>
      <c r="C836" s="123" t="s">
        <v>1891</v>
      </c>
      <c r="D836" s="123">
        <v>6</v>
      </c>
      <c r="E836" s="123" t="s">
        <v>2651</v>
      </c>
      <c r="F836" s="123" t="s">
        <v>2938</v>
      </c>
      <c r="G836" s="119" t="s">
        <v>2687</v>
      </c>
      <c r="H836" s="123">
        <v>299</v>
      </c>
    </row>
    <row r="837" spans="2:8" ht="30" customHeight="1">
      <c r="B837" s="119" t="s">
        <v>2946</v>
      </c>
      <c r="C837" s="123" t="s">
        <v>1891</v>
      </c>
      <c r="D837" s="123">
        <v>6</v>
      </c>
      <c r="E837" s="123" t="s">
        <v>2651</v>
      </c>
      <c r="F837" s="123" t="s">
        <v>2938</v>
      </c>
      <c r="G837" s="119" t="s">
        <v>2687</v>
      </c>
      <c r="H837" s="123">
        <v>299</v>
      </c>
    </row>
    <row r="838" spans="2:8" ht="30" customHeight="1">
      <c r="B838" s="119" t="s">
        <v>2946</v>
      </c>
      <c r="C838" s="123" t="s">
        <v>1891</v>
      </c>
      <c r="D838" s="123">
        <v>7</v>
      </c>
      <c r="E838" s="123" t="s">
        <v>2651</v>
      </c>
      <c r="F838" s="123" t="s">
        <v>2938</v>
      </c>
      <c r="G838" s="119" t="s">
        <v>2687</v>
      </c>
      <c r="H838" s="123">
        <v>299</v>
      </c>
    </row>
    <row r="839" spans="2:8" ht="30" customHeight="1">
      <c r="B839" s="119" t="s">
        <v>2945</v>
      </c>
      <c r="C839" s="123" t="s">
        <v>1891</v>
      </c>
      <c r="D839" s="123">
        <v>9</v>
      </c>
      <c r="E839" s="123" t="s">
        <v>2651</v>
      </c>
      <c r="F839" s="123" t="s">
        <v>2938</v>
      </c>
      <c r="G839" s="119" t="s">
        <v>2687</v>
      </c>
      <c r="H839" s="123">
        <v>299</v>
      </c>
    </row>
    <row r="840" spans="2:8" ht="30" customHeight="1">
      <c r="B840" s="119" t="s">
        <v>2945</v>
      </c>
      <c r="C840" s="123" t="s">
        <v>1891</v>
      </c>
      <c r="D840" s="123">
        <v>9</v>
      </c>
      <c r="E840" s="123" t="s">
        <v>2651</v>
      </c>
      <c r="F840" s="123" t="s">
        <v>2938</v>
      </c>
      <c r="G840" s="119" t="s">
        <v>2687</v>
      </c>
      <c r="H840" s="123">
        <v>299</v>
      </c>
    </row>
    <row r="841" spans="2:8" ht="30" customHeight="1">
      <c r="B841" s="119" t="s">
        <v>2949</v>
      </c>
      <c r="C841" s="123" t="s">
        <v>1891</v>
      </c>
      <c r="D841" s="123">
        <v>10</v>
      </c>
      <c r="E841" s="123" t="s">
        <v>2651</v>
      </c>
      <c r="F841" s="123" t="s">
        <v>2938</v>
      </c>
      <c r="G841" s="119" t="s">
        <v>2687</v>
      </c>
      <c r="H841" s="123">
        <v>299</v>
      </c>
    </row>
    <row r="842" spans="2:8" ht="30" customHeight="1">
      <c r="B842" s="119" t="s">
        <v>2950</v>
      </c>
      <c r="C842" s="124" t="s">
        <v>2655</v>
      </c>
      <c r="D842" s="123">
        <v>1</v>
      </c>
      <c r="E842" s="123" t="s">
        <v>2651</v>
      </c>
      <c r="F842" s="119" t="s">
        <v>2951</v>
      </c>
      <c r="G842" s="119" t="s">
        <v>2653</v>
      </c>
      <c r="H842" s="123">
        <v>2133.13</v>
      </c>
    </row>
    <row r="843" spans="2:8" ht="30" customHeight="1">
      <c r="B843" s="119" t="s">
        <v>2952</v>
      </c>
      <c r="C843" s="123" t="s">
        <v>1891</v>
      </c>
      <c r="D843" s="123">
        <v>5</v>
      </c>
      <c r="E843" s="123" t="s">
        <v>2651</v>
      </c>
      <c r="F843" s="119" t="s">
        <v>2951</v>
      </c>
      <c r="G843" s="119" t="s">
        <v>2653</v>
      </c>
      <c r="H843" s="123">
        <v>2133.13</v>
      </c>
    </row>
    <row r="844" spans="2:8" ht="30" customHeight="1">
      <c r="B844" s="119" t="s">
        <v>2953</v>
      </c>
      <c r="C844" s="124" t="s">
        <v>2655</v>
      </c>
      <c r="D844" s="123">
        <v>1</v>
      </c>
      <c r="E844" s="123" t="s">
        <v>2651</v>
      </c>
      <c r="F844" s="123" t="s">
        <v>2954</v>
      </c>
      <c r="G844" s="119" t="s">
        <v>2687</v>
      </c>
      <c r="H844" s="123">
        <v>130.4</v>
      </c>
    </row>
    <row r="845" spans="2:8" ht="30" customHeight="1">
      <c r="B845" s="119" t="s">
        <v>2953</v>
      </c>
      <c r="C845" s="124" t="s">
        <v>2655</v>
      </c>
      <c r="D845" s="123">
        <v>1</v>
      </c>
      <c r="E845" s="123" t="s">
        <v>2651</v>
      </c>
      <c r="F845" s="123" t="s">
        <v>2954</v>
      </c>
      <c r="G845" s="119" t="s">
        <v>2687</v>
      </c>
      <c r="H845" s="123">
        <v>130.4</v>
      </c>
    </row>
    <row r="846" spans="2:8" ht="30" customHeight="1">
      <c r="B846" s="119" t="s">
        <v>2955</v>
      </c>
      <c r="C846" s="124" t="s">
        <v>2655</v>
      </c>
      <c r="D846" s="123">
        <v>1</v>
      </c>
      <c r="E846" s="123" t="s">
        <v>2651</v>
      </c>
      <c r="F846" s="123" t="s">
        <v>2954</v>
      </c>
      <c r="G846" s="119" t="s">
        <v>2687</v>
      </c>
      <c r="H846" s="123">
        <v>130.4</v>
      </c>
    </row>
    <row r="847" spans="2:8" ht="30" customHeight="1">
      <c r="B847" s="119" t="s">
        <v>2956</v>
      </c>
      <c r="C847" s="124" t="s">
        <v>2655</v>
      </c>
      <c r="D847" s="123">
        <v>1</v>
      </c>
      <c r="E847" s="123" t="s">
        <v>2651</v>
      </c>
      <c r="F847" s="123" t="s">
        <v>2954</v>
      </c>
      <c r="G847" s="119" t="s">
        <v>2687</v>
      </c>
      <c r="H847" s="123">
        <v>130.4</v>
      </c>
    </row>
    <row r="848" spans="2:8" ht="30" customHeight="1">
      <c r="B848" s="119" t="s">
        <v>2957</v>
      </c>
      <c r="C848" s="124" t="s">
        <v>2655</v>
      </c>
      <c r="D848" s="123">
        <v>1</v>
      </c>
      <c r="E848" s="123" t="s">
        <v>2651</v>
      </c>
      <c r="F848" s="123" t="s">
        <v>2954</v>
      </c>
      <c r="G848" s="119" t="s">
        <v>2687</v>
      </c>
      <c r="H848" s="123">
        <v>130.4</v>
      </c>
    </row>
    <row r="849" spans="2:8" ht="30" customHeight="1">
      <c r="B849" s="119" t="s">
        <v>2958</v>
      </c>
      <c r="C849" s="124" t="s">
        <v>2655</v>
      </c>
      <c r="D849" s="123">
        <v>1</v>
      </c>
      <c r="E849" s="123" t="s">
        <v>2651</v>
      </c>
      <c r="F849" s="123" t="s">
        <v>2954</v>
      </c>
      <c r="G849" s="119" t="s">
        <v>2687</v>
      </c>
      <c r="H849" s="123">
        <v>130.4</v>
      </c>
    </row>
    <row r="850" spans="2:8" ht="30" customHeight="1">
      <c r="B850" s="119" t="s">
        <v>2959</v>
      </c>
      <c r="C850" s="124" t="s">
        <v>2655</v>
      </c>
      <c r="D850" s="123">
        <v>1</v>
      </c>
      <c r="E850" s="123" t="s">
        <v>2651</v>
      </c>
      <c r="F850" s="123" t="s">
        <v>2954</v>
      </c>
      <c r="G850" s="119" t="s">
        <v>2687</v>
      </c>
      <c r="H850" s="123">
        <v>130.4</v>
      </c>
    </row>
    <row r="851" spans="2:8" ht="30" customHeight="1">
      <c r="B851" s="119" t="s">
        <v>2960</v>
      </c>
      <c r="C851" s="124" t="s">
        <v>2655</v>
      </c>
      <c r="D851" s="123">
        <v>1</v>
      </c>
      <c r="E851" s="123" t="s">
        <v>2651</v>
      </c>
      <c r="F851" s="123" t="s">
        <v>2954</v>
      </c>
      <c r="G851" s="119" t="s">
        <v>2687</v>
      </c>
      <c r="H851" s="123">
        <v>130.4</v>
      </c>
    </row>
    <row r="852" spans="2:8" ht="30" customHeight="1">
      <c r="B852" s="119" t="s">
        <v>2961</v>
      </c>
      <c r="C852" s="124" t="s">
        <v>2655</v>
      </c>
      <c r="D852" s="123">
        <v>1</v>
      </c>
      <c r="E852" s="123" t="s">
        <v>2651</v>
      </c>
      <c r="F852" s="123" t="s">
        <v>2954</v>
      </c>
      <c r="G852" s="119" t="s">
        <v>2687</v>
      </c>
      <c r="H852" s="123">
        <v>130.4</v>
      </c>
    </row>
    <row r="853" spans="2:8" ht="30" customHeight="1">
      <c r="B853" s="119" t="s">
        <v>2962</v>
      </c>
      <c r="C853" s="124" t="s">
        <v>2655</v>
      </c>
      <c r="D853" s="123">
        <v>1</v>
      </c>
      <c r="E853" s="123" t="s">
        <v>2651</v>
      </c>
      <c r="F853" s="123" t="s">
        <v>2954</v>
      </c>
      <c r="G853" s="119" t="s">
        <v>2687</v>
      </c>
      <c r="H853" s="123">
        <v>130.4</v>
      </c>
    </row>
    <row r="854" spans="2:8" ht="30" customHeight="1">
      <c r="B854" s="119" t="s">
        <v>2963</v>
      </c>
      <c r="C854" s="124" t="s">
        <v>2655</v>
      </c>
      <c r="D854" s="123">
        <v>1</v>
      </c>
      <c r="E854" s="123" t="s">
        <v>2651</v>
      </c>
      <c r="F854" s="123" t="s">
        <v>2954</v>
      </c>
      <c r="G854" s="119" t="s">
        <v>2687</v>
      </c>
      <c r="H854" s="123">
        <v>130.4</v>
      </c>
    </row>
    <row r="855" spans="2:8" ht="30" customHeight="1">
      <c r="B855" s="119" t="s">
        <v>2961</v>
      </c>
      <c r="C855" s="124" t="s">
        <v>2655</v>
      </c>
      <c r="D855" s="123">
        <v>1</v>
      </c>
      <c r="E855" s="123" t="s">
        <v>2651</v>
      </c>
      <c r="F855" s="123" t="s">
        <v>2954</v>
      </c>
      <c r="G855" s="119" t="s">
        <v>2687</v>
      </c>
      <c r="H855" s="123">
        <v>130.4</v>
      </c>
    </row>
    <row r="856" spans="2:8" ht="30" customHeight="1">
      <c r="B856" s="119" t="s">
        <v>2964</v>
      </c>
      <c r="C856" s="123" t="s">
        <v>1891</v>
      </c>
      <c r="D856" s="123">
        <v>1.5</v>
      </c>
      <c r="E856" s="123" t="s">
        <v>2651</v>
      </c>
      <c r="F856" s="123" t="s">
        <v>2954</v>
      </c>
      <c r="G856" s="119" t="s">
        <v>2687</v>
      </c>
      <c r="H856" s="123">
        <v>130.4</v>
      </c>
    </row>
    <row r="857" spans="2:8" ht="30" customHeight="1">
      <c r="B857" s="119" t="s">
        <v>2964</v>
      </c>
      <c r="C857" s="123" t="s">
        <v>1891</v>
      </c>
      <c r="D857" s="123">
        <v>1.9</v>
      </c>
      <c r="E857" s="123" t="s">
        <v>2651</v>
      </c>
      <c r="F857" s="123" t="s">
        <v>2954</v>
      </c>
      <c r="G857" s="119" t="s">
        <v>2687</v>
      </c>
      <c r="H857" s="123">
        <v>130.4</v>
      </c>
    </row>
    <row r="858" spans="2:8" ht="30" customHeight="1">
      <c r="B858" s="119" t="s">
        <v>2964</v>
      </c>
      <c r="C858" s="123" t="s">
        <v>1891</v>
      </c>
      <c r="D858" s="123">
        <v>2</v>
      </c>
      <c r="E858" s="123" t="s">
        <v>2651</v>
      </c>
      <c r="F858" s="123" t="s">
        <v>2954</v>
      </c>
      <c r="G858" s="119" t="s">
        <v>2687</v>
      </c>
      <c r="H858" s="123">
        <v>130.4</v>
      </c>
    </row>
    <row r="859" spans="2:8" ht="30" customHeight="1">
      <c r="B859" s="119" t="s">
        <v>2964</v>
      </c>
      <c r="C859" s="123" t="s">
        <v>1891</v>
      </c>
      <c r="D859" s="123">
        <v>2</v>
      </c>
      <c r="E859" s="123" t="s">
        <v>2651</v>
      </c>
      <c r="F859" s="123" t="s">
        <v>2954</v>
      </c>
      <c r="G859" s="119" t="s">
        <v>2687</v>
      </c>
      <c r="H859" s="123">
        <v>130.4</v>
      </c>
    </row>
    <row r="860" spans="2:8" ht="30" customHeight="1">
      <c r="B860" s="119" t="s">
        <v>2964</v>
      </c>
      <c r="C860" s="123" t="s">
        <v>1891</v>
      </c>
      <c r="D860" s="123">
        <v>2</v>
      </c>
      <c r="E860" s="123" t="s">
        <v>2651</v>
      </c>
      <c r="F860" s="123" t="s">
        <v>2954</v>
      </c>
      <c r="G860" s="119" t="s">
        <v>2687</v>
      </c>
      <c r="H860" s="123">
        <v>130.4</v>
      </c>
    </row>
    <row r="861" spans="2:8" ht="30" customHeight="1">
      <c r="B861" s="119" t="s">
        <v>2964</v>
      </c>
      <c r="C861" s="123" t="s">
        <v>1891</v>
      </c>
      <c r="D861" s="123">
        <v>2</v>
      </c>
      <c r="E861" s="123" t="s">
        <v>2651</v>
      </c>
      <c r="F861" s="123" t="s">
        <v>2954</v>
      </c>
      <c r="G861" s="119" t="s">
        <v>2687</v>
      </c>
      <c r="H861" s="123">
        <v>130.4</v>
      </c>
    </row>
    <row r="862" spans="2:8" ht="30" customHeight="1">
      <c r="B862" s="119" t="s">
        <v>2964</v>
      </c>
      <c r="C862" s="123" t="s">
        <v>1891</v>
      </c>
      <c r="D862" s="123">
        <v>2</v>
      </c>
      <c r="E862" s="123" t="s">
        <v>2651</v>
      </c>
      <c r="F862" s="123" t="s">
        <v>2954</v>
      </c>
      <c r="G862" s="119" t="s">
        <v>2687</v>
      </c>
      <c r="H862" s="123">
        <v>130.4</v>
      </c>
    </row>
    <row r="863" spans="2:8" ht="30" customHeight="1">
      <c r="B863" s="119" t="s">
        <v>2964</v>
      </c>
      <c r="C863" s="123" t="s">
        <v>1891</v>
      </c>
      <c r="D863" s="123">
        <v>2</v>
      </c>
      <c r="E863" s="123" t="s">
        <v>2651</v>
      </c>
      <c r="F863" s="123" t="s">
        <v>2954</v>
      </c>
      <c r="G863" s="119" t="s">
        <v>2687</v>
      </c>
      <c r="H863" s="123">
        <v>130.4</v>
      </c>
    </row>
    <row r="864" spans="2:8" ht="30" customHeight="1">
      <c r="B864" s="119" t="s">
        <v>2964</v>
      </c>
      <c r="C864" s="123" t="s">
        <v>1891</v>
      </c>
      <c r="D864" s="123">
        <v>2</v>
      </c>
      <c r="E864" s="123" t="s">
        <v>2651</v>
      </c>
      <c r="F864" s="123" t="s">
        <v>2954</v>
      </c>
      <c r="G864" s="119" t="s">
        <v>2687</v>
      </c>
      <c r="H864" s="123">
        <v>130.4</v>
      </c>
    </row>
    <row r="865" spans="2:8" ht="30" customHeight="1">
      <c r="B865" s="119" t="s">
        <v>2964</v>
      </c>
      <c r="C865" s="123" t="s">
        <v>1891</v>
      </c>
      <c r="D865" s="123">
        <v>2</v>
      </c>
      <c r="E865" s="123" t="s">
        <v>2651</v>
      </c>
      <c r="F865" s="123" t="s">
        <v>2954</v>
      </c>
      <c r="G865" s="119" t="s">
        <v>2687</v>
      </c>
      <c r="H865" s="123">
        <v>130.4</v>
      </c>
    </row>
    <row r="866" spans="2:8" ht="30" customHeight="1">
      <c r="B866" s="119" t="s">
        <v>2964</v>
      </c>
      <c r="C866" s="123" t="s">
        <v>1891</v>
      </c>
      <c r="D866" s="123">
        <v>2</v>
      </c>
      <c r="E866" s="123" t="s">
        <v>2651</v>
      </c>
      <c r="F866" s="123" t="s">
        <v>2954</v>
      </c>
      <c r="G866" s="119" t="s">
        <v>2687</v>
      </c>
      <c r="H866" s="123">
        <v>130.4</v>
      </c>
    </row>
    <row r="867" spans="2:8" ht="30" customHeight="1">
      <c r="B867" s="119" t="s">
        <v>2964</v>
      </c>
      <c r="C867" s="123" t="s">
        <v>1891</v>
      </c>
      <c r="D867" s="123">
        <v>2</v>
      </c>
      <c r="E867" s="123" t="s">
        <v>2651</v>
      </c>
      <c r="F867" s="123" t="s">
        <v>2954</v>
      </c>
      <c r="G867" s="119" t="s">
        <v>2687</v>
      </c>
      <c r="H867" s="123">
        <v>130.4</v>
      </c>
    </row>
    <row r="868" spans="2:8" ht="30" customHeight="1">
      <c r="B868" s="119" t="s">
        <v>2964</v>
      </c>
      <c r="C868" s="123" t="s">
        <v>1891</v>
      </c>
      <c r="D868" s="123">
        <v>2</v>
      </c>
      <c r="E868" s="123" t="s">
        <v>2651</v>
      </c>
      <c r="F868" s="123" t="s">
        <v>2954</v>
      </c>
      <c r="G868" s="119" t="s">
        <v>2687</v>
      </c>
      <c r="H868" s="123">
        <v>130.4</v>
      </c>
    </row>
    <row r="869" spans="2:8" ht="30" customHeight="1">
      <c r="B869" s="119" t="s">
        <v>2964</v>
      </c>
      <c r="C869" s="123" t="s">
        <v>1891</v>
      </c>
      <c r="D869" s="123">
        <v>2</v>
      </c>
      <c r="E869" s="123" t="s">
        <v>2651</v>
      </c>
      <c r="F869" s="123" t="s">
        <v>2954</v>
      </c>
      <c r="G869" s="119" t="s">
        <v>2687</v>
      </c>
      <c r="H869" s="123">
        <v>130.4</v>
      </c>
    </row>
    <row r="870" spans="2:8" ht="30" customHeight="1">
      <c r="B870" s="119" t="s">
        <v>2965</v>
      </c>
      <c r="C870" s="123" t="s">
        <v>1891</v>
      </c>
      <c r="D870" s="123">
        <v>2</v>
      </c>
      <c r="E870" s="123" t="s">
        <v>2651</v>
      </c>
      <c r="F870" s="123" t="s">
        <v>2954</v>
      </c>
      <c r="G870" s="119" t="s">
        <v>2687</v>
      </c>
      <c r="H870" s="123">
        <v>130.4</v>
      </c>
    </row>
    <row r="871" spans="2:8" ht="30" customHeight="1">
      <c r="B871" s="119" t="s">
        <v>2964</v>
      </c>
      <c r="C871" s="123" t="s">
        <v>1891</v>
      </c>
      <c r="D871" s="123">
        <v>2</v>
      </c>
      <c r="E871" s="123" t="s">
        <v>2651</v>
      </c>
      <c r="F871" s="123" t="s">
        <v>2954</v>
      </c>
      <c r="G871" s="119" t="s">
        <v>2687</v>
      </c>
      <c r="H871" s="123">
        <v>130.4</v>
      </c>
    </row>
    <row r="872" spans="2:8" ht="30" customHeight="1">
      <c r="B872" s="119" t="s">
        <v>2964</v>
      </c>
      <c r="C872" s="123" t="s">
        <v>1891</v>
      </c>
      <c r="D872" s="123">
        <v>2</v>
      </c>
      <c r="E872" s="123" t="s">
        <v>2651</v>
      </c>
      <c r="F872" s="123" t="s">
        <v>2954</v>
      </c>
      <c r="G872" s="119" t="s">
        <v>2687</v>
      </c>
      <c r="H872" s="123">
        <v>130.4</v>
      </c>
    </row>
    <row r="873" spans="2:8" ht="30" customHeight="1">
      <c r="B873" s="119" t="s">
        <v>2964</v>
      </c>
      <c r="C873" s="123" t="s">
        <v>1891</v>
      </c>
      <c r="D873" s="123">
        <v>2</v>
      </c>
      <c r="E873" s="123" t="s">
        <v>2651</v>
      </c>
      <c r="F873" s="123" t="s">
        <v>2954</v>
      </c>
      <c r="G873" s="119" t="s">
        <v>2687</v>
      </c>
      <c r="H873" s="123">
        <v>130.4</v>
      </c>
    </row>
    <row r="874" spans="2:8" ht="30" customHeight="1">
      <c r="B874" s="119" t="s">
        <v>2964</v>
      </c>
      <c r="C874" s="123" t="s">
        <v>1891</v>
      </c>
      <c r="D874" s="123">
        <v>2</v>
      </c>
      <c r="E874" s="123" t="s">
        <v>2651</v>
      </c>
      <c r="F874" s="123" t="s">
        <v>2954</v>
      </c>
      <c r="G874" s="119" t="s">
        <v>2687</v>
      </c>
      <c r="H874" s="123">
        <v>130.4</v>
      </c>
    </row>
    <row r="875" spans="2:8" ht="30" customHeight="1">
      <c r="B875" s="119" t="s">
        <v>2964</v>
      </c>
      <c r="C875" s="123" t="s">
        <v>1891</v>
      </c>
      <c r="D875" s="123">
        <v>2.5</v>
      </c>
      <c r="E875" s="123" t="s">
        <v>2651</v>
      </c>
      <c r="F875" s="123" t="s">
        <v>2954</v>
      </c>
      <c r="G875" s="119" t="s">
        <v>2687</v>
      </c>
      <c r="H875" s="123">
        <v>130.4</v>
      </c>
    </row>
    <row r="876" spans="2:8" ht="30" customHeight="1">
      <c r="B876" s="119" t="s">
        <v>2964</v>
      </c>
      <c r="C876" s="123" t="s">
        <v>1891</v>
      </c>
      <c r="D876" s="123">
        <v>2.5</v>
      </c>
      <c r="E876" s="123" t="s">
        <v>2651</v>
      </c>
      <c r="F876" s="123" t="s">
        <v>2954</v>
      </c>
      <c r="G876" s="119" t="s">
        <v>2687</v>
      </c>
      <c r="H876" s="123">
        <v>130.4</v>
      </c>
    </row>
    <row r="877" spans="2:8" ht="30" customHeight="1">
      <c r="B877" s="119" t="s">
        <v>2964</v>
      </c>
      <c r="C877" s="123" t="s">
        <v>1891</v>
      </c>
      <c r="D877" s="123">
        <v>2.5</v>
      </c>
      <c r="E877" s="123" t="s">
        <v>2651</v>
      </c>
      <c r="F877" s="123" t="s">
        <v>2954</v>
      </c>
      <c r="G877" s="119" t="s">
        <v>2687</v>
      </c>
      <c r="H877" s="123">
        <v>130.4</v>
      </c>
    </row>
    <row r="878" spans="2:8" ht="30" customHeight="1">
      <c r="B878" s="119" t="s">
        <v>2964</v>
      </c>
      <c r="C878" s="123" t="s">
        <v>1891</v>
      </c>
      <c r="D878" s="123">
        <v>2.5</v>
      </c>
      <c r="E878" s="123" t="s">
        <v>2651</v>
      </c>
      <c r="F878" s="123" t="s">
        <v>2954</v>
      </c>
      <c r="G878" s="119" t="s">
        <v>2687</v>
      </c>
      <c r="H878" s="123">
        <v>130.4</v>
      </c>
    </row>
    <row r="879" spans="2:8" ht="30" customHeight="1">
      <c r="B879" s="119" t="s">
        <v>2965</v>
      </c>
      <c r="C879" s="123" t="s">
        <v>1891</v>
      </c>
      <c r="D879" s="123">
        <v>2.5</v>
      </c>
      <c r="E879" s="123" t="s">
        <v>2651</v>
      </c>
      <c r="F879" s="123" t="s">
        <v>2954</v>
      </c>
      <c r="G879" s="119" t="s">
        <v>2687</v>
      </c>
      <c r="H879" s="123">
        <v>130.4</v>
      </c>
    </row>
    <row r="880" spans="2:8" ht="30" customHeight="1">
      <c r="B880" s="119" t="s">
        <v>2964</v>
      </c>
      <c r="C880" s="123" t="s">
        <v>1891</v>
      </c>
      <c r="D880" s="123">
        <v>2.5</v>
      </c>
      <c r="E880" s="123" t="s">
        <v>2651</v>
      </c>
      <c r="F880" s="123" t="s">
        <v>2954</v>
      </c>
      <c r="G880" s="119" t="s">
        <v>2687</v>
      </c>
      <c r="H880" s="123">
        <v>130.4</v>
      </c>
    </row>
    <row r="881" spans="2:8" ht="30" customHeight="1">
      <c r="B881" s="119" t="s">
        <v>2964</v>
      </c>
      <c r="C881" s="123" t="s">
        <v>1891</v>
      </c>
      <c r="D881" s="123">
        <v>3</v>
      </c>
      <c r="E881" s="123" t="s">
        <v>2651</v>
      </c>
      <c r="F881" s="123" t="s">
        <v>2954</v>
      </c>
      <c r="G881" s="119" t="s">
        <v>2687</v>
      </c>
      <c r="H881" s="123">
        <v>130.4</v>
      </c>
    </row>
    <row r="882" spans="2:8" ht="30" customHeight="1">
      <c r="B882" s="119" t="s">
        <v>2964</v>
      </c>
      <c r="C882" s="123" t="s">
        <v>1891</v>
      </c>
      <c r="D882" s="123">
        <v>3</v>
      </c>
      <c r="E882" s="123" t="s">
        <v>2651</v>
      </c>
      <c r="F882" s="123" t="s">
        <v>2954</v>
      </c>
      <c r="G882" s="119" t="s">
        <v>2687</v>
      </c>
      <c r="H882" s="123">
        <v>130.4</v>
      </c>
    </row>
    <row r="883" spans="2:8" ht="30" customHeight="1">
      <c r="B883" s="119" t="s">
        <v>2964</v>
      </c>
      <c r="C883" s="123" t="s">
        <v>1891</v>
      </c>
      <c r="D883" s="123">
        <v>3</v>
      </c>
      <c r="E883" s="123" t="s">
        <v>2651</v>
      </c>
      <c r="F883" s="123" t="s">
        <v>2954</v>
      </c>
      <c r="G883" s="119" t="s">
        <v>2687</v>
      </c>
      <c r="H883" s="123">
        <v>130.4</v>
      </c>
    </row>
    <row r="884" spans="2:8" ht="30" customHeight="1">
      <c r="B884" s="119" t="s">
        <v>2966</v>
      </c>
      <c r="C884" s="123" t="s">
        <v>1891</v>
      </c>
      <c r="D884" s="123">
        <v>3</v>
      </c>
      <c r="E884" s="123" t="s">
        <v>2651</v>
      </c>
      <c r="F884" s="123" t="s">
        <v>2954</v>
      </c>
      <c r="G884" s="119" t="s">
        <v>2687</v>
      </c>
      <c r="H884" s="123">
        <v>130.4</v>
      </c>
    </row>
    <row r="885" spans="2:8" ht="30" customHeight="1">
      <c r="B885" s="119" t="s">
        <v>2964</v>
      </c>
      <c r="C885" s="123" t="s">
        <v>1891</v>
      </c>
      <c r="D885" s="123">
        <v>3</v>
      </c>
      <c r="E885" s="123" t="s">
        <v>2651</v>
      </c>
      <c r="F885" s="123" t="s">
        <v>2954</v>
      </c>
      <c r="G885" s="119" t="s">
        <v>2687</v>
      </c>
      <c r="H885" s="123">
        <v>130.4</v>
      </c>
    </row>
    <row r="886" spans="2:8" ht="30" customHeight="1">
      <c r="B886" s="119" t="s">
        <v>2967</v>
      </c>
      <c r="C886" s="123" t="s">
        <v>1891</v>
      </c>
      <c r="D886" s="123">
        <v>3</v>
      </c>
      <c r="E886" s="123" t="s">
        <v>2651</v>
      </c>
      <c r="F886" s="123" t="s">
        <v>2954</v>
      </c>
      <c r="G886" s="119" t="s">
        <v>2687</v>
      </c>
      <c r="H886" s="123">
        <v>130.4</v>
      </c>
    </row>
    <row r="887" spans="2:8" ht="30" customHeight="1">
      <c r="B887" s="119" t="s">
        <v>2965</v>
      </c>
      <c r="C887" s="123" t="s">
        <v>1891</v>
      </c>
      <c r="D887" s="123">
        <v>3</v>
      </c>
      <c r="E887" s="123" t="s">
        <v>2651</v>
      </c>
      <c r="F887" s="123" t="s">
        <v>2954</v>
      </c>
      <c r="G887" s="119" t="s">
        <v>2687</v>
      </c>
      <c r="H887" s="123">
        <v>130.4</v>
      </c>
    </row>
    <row r="888" spans="2:8" ht="30" customHeight="1">
      <c r="B888" s="119" t="s">
        <v>2964</v>
      </c>
      <c r="C888" s="123" t="s">
        <v>1891</v>
      </c>
      <c r="D888" s="123">
        <v>3</v>
      </c>
      <c r="E888" s="123" t="s">
        <v>2651</v>
      </c>
      <c r="F888" s="123" t="s">
        <v>2954</v>
      </c>
      <c r="G888" s="119" t="s">
        <v>2687</v>
      </c>
      <c r="H888" s="123">
        <v>130.4</v>
      </c>
    </row>
    <row r="889" spans="2:8" ht="30" customHeight="1">
      <c r="B889" s="119" t="s">
        <v>2964</v>
      </c>
      <c r="C889" s="123" t="s">
        <v>1891</v>
      </c>
      <c r="D889" s="123">
        <v>3</v>
      </c>
      <c r="E889" s="123" t="s">
        <v>2651</v>
      </c>
      <c r="F889" s="123" t="s">
        <v>2954</v>
      </c>
      <c r="G889" s="119" t="s">
        <v>2687</v>
      </c>
      <c r="H889" s="123">
        <v>130.4</v>
      </c>
    </row>
    <row r="890" spans="2:8" ht="30" customHeight="1">
      <c r="B890" s="119" t="s">
        <v>2964</v>
      </c>
      <c r="C890" s="123" t="s">
        <v>1891</v>
      </c>
      <c r="D890" s="123">
        <v>3</v>
      </c>
      <c r="E890" s="123" t="s">
        <v>2651</v>
      </c>
      <c r="F890" s="123" t="s">
        <v>2954</v>
      </c>
      <c r="G890" s="119" t="s">
        <v>2687</v>
      </c>
      <c r="H890" s="123">
        <v>130.4</v>
      </c>
    </row>
    <row r="891" spans="2:8" ht="30" customHeight="1">
      <c r="B891" s="119" t="s">
        <v>2964</v>
      </c>
      <c r="C891" s="123" t="s">
        <v>1891</v>
      </c>
      <c r="D891" s="123">
        <v>3</v>
      </c>
      <c r="E891" s="123" t="s">
        <v>2651</v>
      </c>
      <c r="F891" s="123" t="s">
        <v>2954</v>
      </c>
      <c r="G891" s="119" t="s">
        <v>2687</v>
      </c>
      <c r="H891" s="123">
        <v>130.4</v>
      </c>
    </row>
    <row r="892" spans="2:8" ht="30" customHeight="1">
      <c r="B892" s="119" t="s">
        <v>2964</v>
      </c>
      <c r="C892" s="123" t="s">
        <v>1891</v>
      </c>
      <c r="D892" s="123">
        <v>3</v>
      </c>
      <c r="E892" s="123" t="s">
        <v>2651</v>
      </c>
      <c r="F892" s="123" t="s">
        <v>2954</v>
      </c>
      <c r="G892" s="119" t="s">
        <v>2687</v>
      </c>
      <c r="H892" s="123">
        <v>130.4</v>
      </c>
    </row>
    <row r="893" spans="2:8" ht="30" customHeight="1">
      <c r="B893" s="119" t="s">
        <v>2964</v>
      </c>
      <c r="C893" s="123" t="s">
        <v>1891</v>
      </c>
      <c r="D893" s="123">
        <v>3.1</v>
      </c>
      <c r="E893" s="123" t="s">
        <v>2651</v>
      </c>
      <c r="F893" s="123" t="s">
        <v>2954</v>
      </c>
      <c r="G893" s="119" t="s">
        <v>2687</v>
      </c>
      <c r="H893" s="123">
        <v>130.4</v>
      </c>
    </row>
    <row r="894" spans="2:8" ht="30" customHeight="1">
      <c r="B894" s="119" t="s">
        <v>2968</v>
      </c>
      <c r="C894" s="123" t="s">
        <v>1891</v>
      </c>
      <c r="D894" s="123">
        <v>3.5</v>
      </c>
      <c r="E894" s="123" t="s">
        <v>2651</v>
      </c>
      <c r="F894" s="123" t="s">
        <v>2954</v>
      </c>
      <c r="G894" s="119" t="s">
        <v>2687</v>
      </c>
      <c r="H894" s="123">
        <v>130.4</v>
      </c>
    </row>
    <row r="895" spans="2:8" ht="30" customHeight="1">
      <c r="B895" s="119" t="s">
        <v>2964</v>
      </c>
      <c r="C895" s="123" t="s">
        <v>1891</v>
      </c>
      <c r="D895" s="123">
        <v>4</v>
      </c>
      <c r="E895" s="123" t="s">
        <v>2651</v>
      </c>
      <c r="F895" s="123" t="s">
        <v>2954</v>
      </c>
      <c r="G895" s="119" t="s">
        <v>2687</v>
      </c>
      <c r="H895" s="123">
        <v>130.4</v>
      </c>
    </row>
    <row r="896" spans="2:8" ht="30" customHeight="1">
      <c r="B896" s="119" t="s">
        <v>2964</v>
      </c>
      <c r="C896" s="123" t="s">
        <v>1891</v>
      </c>
      <c r="D896" s="123">
        <v>4.5</v>
      </c>
      <c r="E896" s="123" t="s">
        <v>2651</v>
      </c>
      <c r="F896" s="123" t="s">
        <v>2954</v>
      </c>
      <c r="G896" s="119" t="s">
        <v>2687</v>
      </c>
      <c r="H896" s="123">
        <v>130.4</v>
      </c>
    </row>
    <row r="897" spans="2:8" ht="30" customHeight="1">
      <c r="B897" s="119" t="s">
        <v>2964</v>
      </c>
      <c r="C897" s="123" t="s">
        <v>1891</v>
      </c>
      <c r="D897" s="123">
        <v>5</v>
      </c>
      <c r="E897" s="123" t="s">
        <v>2651</v>
      </c>
      <c r="F897" s="123" t="s">
        <v>2954</v>
      </c>
      <c r="G897" s="119" t="s">
        <v>2687</v>
      </c>
      <c r="H897" s="123">
        <v>130.4</v>
      </c>
    </row>
    <row r="898" spans="2:8" ht="30" customHeight="1">
      <c r="B898" s="119" t="s">
        <v>2964</v>
      </c>
      <c r="C898" s="123" t="s">
        <v>1891</v>
      </c>
      <c r="D898" s="123">
        <v>5</v>
      </c>
      <c r="E898" s="123" t="s">
        <v>2651</v>
      </c>
      <c r="F898" s="123" t="s">
        <v>2954</v>
      </c>
      <c r="G898" s="119" t="s">
        <v>2687</v>
      </c>
      <c r="H898" s="123">
        <v>130.4</v>
      </c>
    </row>
    <row r="899" spans="2:8" ht="30" customHeight="1">
      <c r="B899" s="119" t="s">
        <v>2964</v>
      </c>
      <c r="C899" s="123" t="s">
        <v>1891</v>
      </c>
      <c r="D899" s="123">
        <v>6</v>
      </c>
      <c r="E899" s="123" t="s">
        <v>2651</v>
      </c>
      <c r="F899" s="123" t="s">
        <v>2954</v>
      </c>
      <c r="G899" s="119" t="s">
        <v>2687</v>
      </c>
      <c r="H899" s="123">
        <v>130.4</v>
      </c>
    </row>
    <row r="900" spans="2:8" ht="30" customHeight="1">
      <c r="B900" s="119" t="s">
        <v>2964</v>
      </c>
      <c r="C900" s="123" t="s">
        <v>1891</v>
      </c>
      <c r="D900" s="123">
        <v>6</v>
      </c>
      <c r="E900" s="123" t="s">
        <v>2651</v>
      </c>
      <c r="F900" s="123" t="s">
        <v>2954</v>
      </c>
      <c r="G900" s="119" t="s">
        <v>2687</v>
      </c>
      <c r="H900" s="123">
        <v>130.4</v>
      </c>
    </row>
    <row r="901" spans="2:8" ht="30" customHeight="1">
      <c r="B901" s="119" t="s">
        <v>2964</v>
      </c>
      <c r="C901" s="123" t="s">
        <v>1891</v>
      </c>
      <c r="D901" s="123">
        <v>6</v>
      </c>
      <c r="E901" s="123" t="s">
        <v>2651</v>
      </c>
      <c r="F901" s="123" t="s">
        <v>2954</v>
      </c>
      <c r="G901" s="119" t="s">
        <v>2687</v>
      </c>
      <c r="H901" s="123">
        <v>130.4</v>
      </c>
    </row>
    <row r="902" spans="2:8" ht="30" customHeight="1">
      <c r="B902" s="119" t="s">
        <v>2964</v>
      </c>
      <c r="C902" s="123" t="s">
        <v>1891</v>
      </c>
      <c r="D902" s="123">
        <v>6</v>
      </c>
      <c r="E902" s="123" t="s">
        <v>2651</v>
      </c>
      <c r="F902" s="123" t="s">
        <v>2954</v>
      </c>
      <c r="G902" s="119" t="s">
        <v>2687</v>
      </c>
      <c r="H902" s="123">
        <v>130.4</v>
      </c>
    </row>
    <row r="903" spans="2:8" ht="30" customHeight="1">
      <c r="B903" s="119" t="s">
        <v>2964</v>
      </c>
      <c r="C903" s="123" t="s">
        <v>1891</v>
      </c>
      <c r="D903" s="123">
        <v>6</v>
      </c>
      <c r="E903" s="123" t="s">
        <v>2651</v>
      </c>
      <c r="F903" s="123" t="s">
        <v>2954</v>
      </c>
      <c r="G903" s="119" t="s">
        <v>2687</v>
      </c>
      <c r="H903" s="123">
        <v>130.4</v>
      </c>
    </row>
    <row r="904" spans="2:8" ht="30" customHeight="1">
      <c r="B904" s="119" t="s">
        <v>2964</v>
      </c>
      <c r="C904" s="123" t="s">
        <v>1891</v>
      </c>
      <c r="D904" s="123">
        <v>6</v>
      </c>
      <c r="E904" s="123" t="s">
        <v>2651</v>
      </c>
      <c r="F904" s="123" t="s">
        <v>2954</v>
      </c>
      <c r="G904" s="119" t="s">
        <v>2687</v>
      </c>
      <c r="H904" s="123">
        <v>130.4</v>
      </c>
    </row>
    <row r="905" spans="2:8" ht="30" customHeight="1">
      <c r="B905" s="119" t="s">
        <v>2964</v>
      </c>
      <c r="C905" s="123" t="s">
        <v>1891</v>
      </c>
      <c r="D905" s="123">
        <v>6</v>
      </c>
      <c r="E905" s="123" t="s">
        <v>2651</v>
      </c>
      <c r="F905" s="123" t="s">
        <v>2954</v>
      </c>
      <c r="G905" s="119" t="s">
        <v>2687</v>
      </c>
      <c r="H905" s="123">
        <v>130.4</v>
      </c>
    </row>
    <row r="906" spans="2:8" ht="30" customHeight="1">
      <c r="B906" s="119" t="s">
        <v>2964</v>
      </c>
      <c r="C906" s="123" t="s">
        <v>1891</v>
      </c>
      <c r="D906" s="123">
        <v>6</v>
      </c>
      <c r="E906" s="123" t="s">
        <v>2651</v>
      </c>
      <c r="F906" s="123" t="s">
        <v>2954</v>
      </c>
      <c r="G906" s="119" t="s">
        <v>2687</v>
      </c>
      <c r="H906" s="123">
        <v>130.4</v>
      </c>
    </row>
    <row r="907" spans="2:8" ht="30" customHeight="1">
      <c r="B907" s="119" t="s">
        <v>2964</v>
      </c>
      <c r="C907" s="123" t="s">
        <v>1891</v>
      </c>
      <c r="D907" s="123">
        <v>6</v>
      </c>
      <c r="E907" s="123" t="s">
        <v>2651</v>
      </c>
      <c r="F907" s="123" t="s">
        <v>2954</v>
      </c>
      <c r="G907" s="119" t="s">
        <v>2687</v>
      </c>
      <c r="H907" s="123">
        <v>130.4</v>
      </c>
    </row>
    <row r="908" spans="2:8" ht="30" customHeight="1">
      <c r="B908" s="119" t="s">
        <v>2964</v>
      </c>
      <c r="C908" s="123" t="s">
        <v>1891</v>
      </c>
      <c r="D908" s="123">
        <v>6</v>
      </c>
      <c r="E908" s="123" t="s">
        <v>2651</v>
      </c>
      <c r="F908" s="123" t="s">
        <v>2954</v>
      </c>
      <c r="G908" s="119" t="s">
        <v>2687</v>
      </c>
      <c r="H908" s="123">
        <v>130.4</v>
      </c>
    </row>
    <row r="909" spans="2:8" ht="30" customHeight="1">
      <c r="B909" s="119" t="s">
        <v>2964</v>
      </c>
      <c r="C909" s="123" t="s">
        <v>1891</v>
      </c>
      <c r="D909" s="123">
        <v>6</v>
      </c>
      <c r="E909" s="123" t="s">
        <v>2651</v>
      </c>
      <c r="F909" s="123" t="s">
        <v>2954</v>
      </c>
      <c r="G909" s="119" t="s">
        <v>2687</v>
      </c>
      <c r="H909" s="123">
        <v>130.4</v>
      </c>
    </row>
    <row r="910" spans="2:8" ht="30" customHeight="1">
      <c r="B910" s="119" t="s">
        <v>2964</v>
      </c>
      <c r="C910" s="123" t="s">
        <v>1891</v>
      </c>
      <c r="D910" s="123">
        <v>7</v>
      </c>
      <c r="E910" s="123" t="s">
        <v>2651</v>
      </c>
      <c r="F910" s="123" t="s">
        <v>2954</v>
      </c>
      <c r="G910" s="119" t="s">
        <v>2687</v>
      </c>
      <c r="H910" s="123">
        <v>130.4</v>
      </c>
    </row>
    <row r="911" spans="2:8" ht="30" customHeight="1">
      <c r="B911" s="119" t="s">
        <v>2964</v>
      </c>
      <c r="C911" s="123" t="s">
        <v>1891</v>
      </c>
      <c r="D911" s="123">
        <v>7</v>
      </c>
      <c r="E911" s="123" t="s">
        <v>2651</v>
      </c>
      <c r="F911" s="123" t="s">
        <v>2954</v>
      </c>
      <c r="G911" s="119" t="s">
        <v>2687</v>
      </c>
      <c r="H911" s="123">
        <v>130.4</v>
      </c>
    </row>
    <row r="912" spans="2:8" ht="30" customHeight="1">
      <c r="B912" s="119" t="s">
        <v>2964</v>
      </c>
      <c r="C912" s="123" t="s">
        <v>1891</v>
      </c>
      <c r="D912" s="123">
        <v>7</v>
      </c>
      <c r="E912" s="123" t="s">
        <v>2651</v>
      </c>
      <c r="F912" s="123" t="s">
        <v>2954</v>
      </c>
      <c r="G912" s="119" t="s">
        <v>2687</v>
      </c>
      <c r="H912" s="123">
        <v>130.4</v>
      </c>
    </row>
    <row r="913" spans="2:8" ht="30" customHeight="1">
      <c r="B913" s="119" t="s">
        <v>2964</v>
      </c>
      <c r="C913" s="123" t="s">
        <v>1891</v>
      </c>
      <c r="D913" s="123">
        <v>8</v>
      </c>
      <c r="E913" s="123" t="s">
        <v>2651</v>
      </c>
      <c r="F913" s="123" t="s">
        <v>2954</v>
      </c>
      <c r="G913" s="119" t="s">
        <v>2687</v>
      </c>
      <c r="H913" s="123">
        <v>130.4</v>
      </c>
    </row>
    <row r="914" spans="2:8" ht="30" customHeight="1">
      <c r="B914" s="119" t="s">
        <v>2964</v>
      </c>
      <c r="C914" s="123" t="s">
        <v>1891</v>
      </c>
      <c r="D914" s="123">
        <v>8</v>
      </c>
      <c r="E914" s="123" t="s">
        <v>2651</v>
      </c>
      <c r="F914" s="123" t="s">
        <v>2954</v>
      </c>
      <c r="G914" s="119" t="s">
        <v>2687</v>
      </c>
      <c r="H914" s="123">
        <v>130.4</v>
      </c>
    </row>
    <row r="915" spans="2:8" ht="30" customHeight="1">
      <c r="B915" s="119" t="s">
        <v>2964</v>
      </c>
      <c r="C915" s="123" t="s">
        <v>1891</v>
      </c>
      <c r="D915" s="123">
        <v>8</v>
      </c>
      <c r="E915" s="123" t="s">
        <v>2651</v>
      </c>
      <c r="F915" s="123" t="s">
        <v>2954</v>
      </c>
      <c r="G915" s="119" t="s">
        <v>2687</v>
      </c>
      <c r="H915" s="123">
        <v>130.4</v>
      </c>
    </row>
    <row r="916" spans="2:8" ht="30" customHeight="1">
      <c r="B916" s="119" t="s">
        <v>2964</v>
      </c>
      <c r="C916" s="123" t="s">
        <v>1891</v>
      </c>
      <c r="D916" s="123">
        <v>8</v>
      </c>
      <c r="E916" s="123" t="s">
        <v>2651</v>
      </c>
      <c r="F916" s="123" t="s">
        <v>2954</v>
      </c>
      <c r="G916" s="119" t="s">
        <v>2687</v>
      </c>
      <c r="H916" s="123">
        <v>130.4</v>
      </c>
    </row>
    <row r="917" spans="2:8" ht="30" customHeight="1">
      <c r="B917" s="119" t="s">
        <v>2964</v>
      </c>
      <c r="C917" s="123" t="s">
        <v>1891</v>
      </c>
      <c r="D917" s="123">
        <v>9</v>
      </c>
      <c r="E917" s="123" t="s">
        <v>2651</v>
      </c>
      <c r="F917" s="123" t="s">
        <v>2954</v>
      </c>
      <c r="G917" s="119" t="s">
        <v>2687</v>
      </c>
      <c r="H917" s="123">
        <v>130.4</v>
      </c>
    </row>
    <row r="918" spans="2:8" ht="30" customHeight="1">
      <c r="B918" s="119" t="s">
        <v>2964</v>
      </c>
      <c r="C918" s="123" t="s">
        <v>1891</v>
      </c>
      <c r="D918" s="123">
        <v>9</v>
      </c>
      <c r="E918" s="123" t="s">
        <v>2651</v>
      </c>
      <c r="F918" s="123" t="s">
        <v>2954</v>
      </c>
      <c r="G918" s="119" t="s">
        <v>2687</v>
      </c>
      <c r="H918" s="123">
        <v>130.4</v>
      </c>
    </row>
    <row r="919" spans="2:8" ht="30" customHeight="1">
      <c r="B919" s="119" t="s">
        <v>2964</v>
      </c>
      <c r="C919" s="123" t="s">
        <v>1891</v>
      </c>
      <c r="D919" s="123">
        <v>9</v>
      </c>
      <c r="E919" s="123" t="s">
        <v>2651</v>
      </c>
      <c r="F919" s="123" t="s">
        <v>2954</v>
      </c>
      <c r="G919" s="119" t="s">
        <v>2687</v>
      </c>
      <c r="H919" s="123">
        <v>130.4</v>
      </c>
    </row>
    <row r="920" spans="2:8" ht="30" customHeight="1">
      <c r="B920" s="119" t="s">
        <v>2964</v>
      </c>
      <c r="C920" s="123" t="s">
        <v>1891</v>
      </c>
      <c r="D920" s="123">
        <v>9</v>
      </c>
      <c r="E920" s="123" t="s">
        <v>2651</v>
      </c>
      <c r="F920" s="123" t="s">
        <v>2954</v>
      </c>
      <c r="G920" s="119" t="s">
        <v>2687</v>
      </c>
      <c r="H920" s="123">
        <v>130.4</v>
      </c>
    </row>
    <row r="921" spans="2:8" ht="30" customHeight="1">
      <c r="B921" s="119" t="s">
        <v>2964</v>
      </c>
      <c r="C921" s="123" t="s">
        <v>1891</v>
      </c>
      <c r="D921" s="123">
        <v>9</v>
      </c>
      <c r="E921" s="123" t="s">
        <v>2651</v>
      </c>
      <c r="F921" s="123" t="s">
        <v>2954</v>
      </c>
      <c r="G921" s="119" t="s">
        <v>2687</v>
      </c>
      <c r="H921" s="123">
        <v>130.4</v>
      </c>
    </row>
    <row r="922" spans="2:8" ht="30" customHeight="1">
      <c r="B922" s="119" t="s">
        <v>2964</v>
      </c>
      <c r="C922" s="123" t="s">
        <v>1891</v>
      </c>
      <c r="D922" s="123">
        <v>9</v>
      </c>
      <c r="E922" s="123" t="s">
        <v>2651</v>
      </c>
      <c r="F922" s="123" t="s">
        <v>2954</v>
      </c>
      <c r="G922" s="119" t="s">
        <v>2687</v>
      </c>
      <c r="H922" s="123">
        <v>130.4</v>
      </c>
    </row>
    <row r="923" spans="2:8" ht="30" customHeight="1">
      <c r="B923" s="119" t="s">
        <v>2964</v>
      </c>
      <c r="C923" s="123" t="s">
        <v>1891</v>
      </c>
      <c r="D923" s="123">
        <v>10</v>
      </c>
      <c r="E923" s="123" t="s">
        <v>2651</v>
      </c>
      <c r="F923" s="123" t="s">
        <v>2954</v>
      </c>
      <c r="G923" s="119" t="s">
        <v>2687</v>
      </c>
      <c r="H923" s="123">
        <v>130.4</v>
      </c>
    </row>
    <row r="924" spans="2:8" ht="30" customHeight="1">
      <c r="B924" s="119" t="s">
        <v>2964</v>
      </c>
      <c r="C924" s="123" t="s">
        <v>1891</v>
      </c>
      <c r="D924" s="123">
        <v>10.5</v>
      </c>
      <c r="E924" s="123" t="s">
        <v>2651</v>
      </c>
      <c r="F924" s="123" t="s">
        <v>2954</v>
      </c>
      <c r="G924" s="119" t="s">
        <v>2687</v>
      </c>
      <c r="H924" s="123">
        <v>130.4</v>
      </c>
    </row>
    <row r="925" spans="2:8" ht="30" customHeight="1">
      <c r="B925" s="119" t="s">
        <v>2964</v>
      </c>
      <c r="C925" s="123" t="s">
        <v>1891</v>
      </c>
      <c r="D925" s="123">
        <v>10.5</v>
      </c>
      <c r="E925" s="123" t="s">
        <v>2651</v>
      </c>
      <c r="F925" s="123" t="s">
        <v>2954</v>
      </c>
      <c r="G925" s="119" t="s">
        <v>2687</v>
      </c>
      <c r="H925" s="123">
        <v>130.4</v>
      </c>
    </row>
    <row r="926" spans="2:8" ht="30" customHeight="1">
      <c r="B926" s="119" t="s">
        <v>2964</v>
      </c>
      <c r="C926" s="123" t="s">
        <v>1891</v>
      </c>
      <c r="D926" s="123">
        <v>12</v>
      </c>
      <c r="E926" s="123" t="s">
        <v>2651</v>
      </c>
      <c r="F926" s="123" t="s">
        <v>2954</v>
      </c>
      <c r="G926" s="119" t="s">
        <v>2687</v>
      </c>
      <c r="H926" s="123">
        <v>130.4</v>
      </c>
    </row>
    <row r="927" spans="2:8" ht="30" customHeight="1">
      <c r="B927" s="119" t="s">
        <v>2964</v>
      </c>
      <c r="C927" s="123" t="s">
        <v>1891</v>
      </c>
      <c r="D927" s="123">
        <v>12</v>
      </c>
      <c r="E927" s="123" t="s">
        <v>2651</v>
      </c>
      <c r="F927" s="123" t="s">
        <v>2954</v>
      </c>
      <c r="G927" s="119" t="s">
        <v>2687</v>
      </c>
      <c r="H927" s="123">
        <v>130.4</v>
      </c>
    </row>
    <row r="928" spans="2:8" ht="30" customHeight="1">
      <c r="B928" s="119" t="s">
        <v>2964</v>
      </c>
      <c r="C928" s="123" t="s">
        <v>1891</v>
      </c>
      <c r="D928" s="123">
        <v>12</v>
      </c>
      <c r="E928" s="123" t="s">
        <v>2651</v>
      </c>
      <c r="F928" s="123" t="s">
        <v>2954</v>
      </c>
      <c r="G928" s="119" t="s">
        <v>2687</v>
      </c>
      <c r="H928" s="123">
        <v>130.4</v>
      </c>
    </row>
    <row r="929" spans="2:8" ht="30" customHeight="1">
      <c r="B929" s="119" t="s">
        <v>2964</v>
      </c>
      <c r="C929" s="123" t="s">
        <v>1891</v>
      </c>
      <c r="D929" s="123">
        <v>12</v>
      </c>
      <c r="E929" s="123" t="s">
        <v>2651</v>
      </c>
      <c r="F929" s="123" t="s">
        <v>2954</v>
      </c>
      <c r="G929" s="119" t="s">
        <v>2687</v>
      </c>
      <c r="H929" s="123">
        <v>130.4</v>
      </c>
    </row>
    <row r="930" spans="2:8" ht="30" customHeight="1">
      <c r="B930" s="119" t="s">
        <v>2964</v>
      </c>
      <c r="C930" s="123" t="s">
        <v>1891</v>
      </c>
      <c r="D930" s="123">
        <v>12</v>
      </c>
      <c r="E930" s="123" t="s">
        <v>2651</v>
      </c>
      <c r="F930" s="123" t="s">
        <v>2954</v>
      </c>
      <c r="G930" s="119" t="s">
        <v>2687</v>
      </c>
      <c r="H930" s="123">
        <v>130.4</v>
      </c>
    </row>
    <row r="931" spans="2:8" ht="30" customHeight="1">
      <c r="B931" s="119" t="s">
        <v>2969</v>
      </c>
      <c r="C931" s="123" t="s">
        <v>1891</v>
      </c>
      <c r="D931" s="123">
        <v>12.5</v>
      </c>
      <c r="E931" s="123" t="s">
        <v>2651</v>
      </c>
      <c r="F931" s="123" t="s">
        <v>2954</v>
      </c>
      <c r="G931" s="119" t="s">
        <v>2687</v>
      </c>
      <c r="H931" s="123">
        <v>130.4</v>
      </c>
    </row>
    <row r="932" spans="2:8" ht="30" customHeight="1">
      <c r="B932" s="119" t="s">
        <v>2964</v>
      </c>
      <c r="C932" s="123" t="s">
        <v>1891</v>
      </c>
      <c r="D932" s="123">
        <v>14</v>
      </c>
      <c r="E932" s="123" t="s">
        <v>2651</v>
      </c>
      <c r="F932" s="123" t="s">
        <v>2954</v>
      </c>
      <c r="G932" s="119" t="s">
        <v>2687</v>
      </c>
      <c r="H932" s="123">
        <v>130.4</v>
      </c>
    </row>
    <row r="933" spans="2:8" ht="30" customHeight="1">
      <c r="B933" s="119" t="s">
        <v>2964</v>
      </c>
      <c r="C933" s="123" t="s">
        <v>1891</v>
      </c>
      <c r="D933" s="123">
        <v>16</v>
      </c>
      <c r="E933" s="123" t="s">
        <v>2651</v>
      </c>
      <c r="F933" s="123" t="s">
        <v>2954</v>
      </c>
      <c r="G933" s="119" t="s">
        <v>2687</v>
      </c>
      <c r="H933" s="123">
        <v>130.4</v>
      </c>
    </row>
    <row r="934" spans="2:8" ht="30" customHeight="1">
      <c r="B934" s="119" t="s">
        <v>2964</v>
      </c>
      <c r="C934" s="123" t="s">
        <v>1891</v>
      </c>
      <c r="D934" s="123">
        <v>16</v>
      </c>
      <c r="E934" s="123" t="s">
        <v>2651</v>
      </c>
      <c r="F934" s="123" t="s">
        <v>2954</v>
      </c>
      <c r="G934" s="119" t="s">
        <v>2687</v>
      </c>
      <c r="H934" s="123">
        <v>130.4</v>
      </c>
    </row>
    <row r="935" spans="2:8" ht="30" customHeight="1">
      <c r="B935" s="119" t="s">
        <v>2964</v>
      </c>
      <c r="C935" s="123" t="s">
        <v>1891</v>
      </c>
      <c r="D935" s="123">
        <v>16</v>
      </c>
      <c r="E935" s="123" t="s">
        <v>2651</v>
      </c>
      <c r="F935" s="123" t="s">
        <v>2954</v>
      </c>
      <c r="G935" s="119" t="s">
        <v>2687</v>
      </c>
      <c r="H935" s="123">
        <v>130.4</v>
      </c>
    </row>
    <row r="936" spans="2:8" ht="30" customHeight="1">
      <c r="B936" s="119" t="s">
        <v>2964</v>
      </c>
      <c r="C936" s="123" t="s">
        <v>1891</v>
      </c>
      <c r="D936" s="123">
        <v>16.5</v>
      </c>
      <c r="E936" s="123" t="s">
        <v>2651</v>
      </c>
      <c r="F936" s="123" t="s">
        <v>2954</v>
      </c>
      <c r="G936" s="119" t="s">
        <v>2687</v>
      </c>
      <c r="H936" s="123">
        <v>130.4</v>
      </c>
    </row>
    <row r="937" spans="2:8" ht="30" customHeight="1">
      <c r="B937" s="119" t="s">
        <v>2964</v>
      </c>
      <c r="C937" s="123" t="s">
        <v>1891</v>
      </c>
      <c r="D937" s="123">
        <v>17.5</v>
      </c>
      <c r="E937" s="123" t="s">
        <v>2651</v>
      </c>
      <c r="F937" s="123" t="s">
        <v>2954</v>
      </c>
      <c r="G937" s="119" t="s">
        <v>2687</v>
      </c>
      <c r="H937" s="123">
        <v>130.4</v>
      </c>
    </row>
    <row r="938" spans="2:8" ht="30" customHeight="1">
      <c r="B938" s="119" t="s">
        <v>2962</v>
      </c>
      <c r="C938" s="123" t="s">
        <v>1891</v>
      </c>
      <c r="D938" s="123">
        <v>17.5</v>
      </c>
      <c r="E938" s="123" t="s">
        <v>2651</v>
      </c>
      <c r="F938" s="123" t="s">
        <v>2954</v>
      </c>
      <c r="G938" s="119" t="s">
        <v>2687</v>
      </c>
      <c r="H938" s="123">
        <v>130.4</v>
      </c>
    </row>
    <row r="939" spans="2:8" ht="30" customHeight="1">
      <c r="B939" s="119" t="s">
        <v>2964</v>
      </c>
      <c r="C939" s="123" t="s">
        <v>1891</v>
      </c>
      <c r="D939" s="123">
        <v>17.5</v>
      </c>
      <c r="E939" s="123" t="s">
        <v>2651</v>
      </c>
      <c r="F939" s="123" t="s">
        <v>2954</v>
      </c>
      <c r="G939" s="119" t="s">
        <v>2687</v>
      </c>
      <c r="H939" s="123">
        <v>130.4</v>
      </c>
    </row>
    <row r="940" spans="2:8" ht="30" customHeight="1">
      <c r="B940" s="119" t="s">
        <v>2964</v>
      </c>
      <c r="C940" s="123" t="s">
        <v>1891</v>
      </c>
      <c r="D940" s="123">
        <v>20</v>
      </c>
      <c r="E940" s="123" t="s">
        <v>2651</v>
      </c>
      <c r="F940" s="123" t="s">
        <v>2954</v>
      </c>
      <c r="G940" s="119" t="s">
        <v>2687</v>
      </c>
      <c r="H940" s="123">
        <v>130.4</v>
      </c>
    </row>
    <row r="941" spans="2:8" ht="30" customHeight="1">
      <c r="B941" s="119" t="s">
        <v>2964</v>
      </c>
      <c r="C941" s="123" t="s">
        <v>1891</v>
      </c>
      <c r="D941" s="123">
        <v>21</v>
      </c>
      <c r="E941" s="123" t="s">
        <v>2651</v>
      </c>
      <c r="F941" s="123" t="s">
        <v>2954</v>
      </c>
      <c r="G941" s="119" t="s">
        <v>2687</v>
      </c>
      <c r="H941" s="123">
        <v>130.4</v>
      </c>
    </row>
    <row r="942" spans="2:8" ht="30" customHeight="1">
      <c r="B942" s="119" t="s">
        <v>2964</v>
      </c>
      <c r="C942" s="123" t="s">
        <v>1891</v>
      </c>
      <c r="D942" s="123">
        <v>21</v>
      </c>
      <c r="E942" s="123" t="s">
        <v>2651</v>
      </c>
      <c r="F942" s="123" t="s">
        <v>2954</v>
      </c>
      <c r="G942" s="119" t="s">
        <v>2687</v>
      </c>
      <c r="H942" s="123">
        <v>130.4</v>
      </c>
    </row>
    <row r="943" spans="2:8" ht="30" customHeight="1">
      <c r="B943" s="119" t="s">
        <v>2964</v>
      </c>
      <c r="C943" s="123" t="s">
        <v>1891</v>
      </c>
      <c r="D943" s="123">
        <v>22.5</v>
      </c>
      <c r="E943" s="123" t="s">
        <v>2651</v>
      </c>
      <c r="F943" s="123" t="s">
        <v>2954</v>
      </c>
      <c r="G943" s="119" t="s">
        <v>2687</v>
      </c>
      <c r="H943" s="123">
        <v>130.4</v>
      </c>
    </row>
    <row r="944" spans="2:8" ht="30" customHeight="1">
      <c r="B944" s="119" t="s">
        <v>2964</v>
      </c>
      <c r="C944" s="123" t="s">
        <v>1891</v>
      </c>
      <c r="D944" s="123">
        <v>22.5</v>
      </c>
      <c r="E944" s="123" t="s">
        <v>2651</v>
      </c>
      <c r="F944" s="123" t="s">
        <v>2954</v>
      </c>
      <c r="G944" s="119" t="s">
        <v>2687</v>
      </c>
      <c r="H944" s="123">
        <v>130.4</v>
      </c>
    </row>
    <row r="945" spans="2:8" ht="30" customHeight="1">
      <c r="B945" s="119" t="s">
        <v>2964</v>
      </c>
      <c r="C945" s="123" t="s">
        <v>1891</v>
      </c>
      <c r="D945" s="123">
        <v>24</v>
      </c>
      <c r="E945" s="123" t="s">
        <v>2651</v>
      </c>
      <c r="F945" s="123" t="s">
        <v>2954</v>
      </c>
      <c r="G945" s="119" t="s">
        <v>2687</v>
      </c>
      <c r="H945" s="123">
        <v>130.4</v>
      </c>
    </row>
    <row r="946" spans="2:8" ht="30" customHeight="1">
      <c r="B946" s="119" t="s">
        <v>2964</v>
      </c>
      <c r="C946" s="123" t="s">
        <v>1891</v>
      </c>
      <c r="D946" s="123">
        <v>24</v>
      </c>
      <c r="E946" s="123" t="s">
        <v>2651</v>
      </c>
      <c r="F946" s="123" t="s">
        <v>2954</v>
      </c>
      <c r="G946" s="119" t="s">
        <v>2687</v>
      </c>
      <c r="H946" s="123">
        <v>130.4</v>
      </c>
    </row>
    <row r="947" spans="2:8" ht="30" customHeight="1">
      <c r="B947" s="119" t="s">
        <v>2964</v>
      </c>
      <c r="C947" s="123" t="s">
        <v>1891</v>
      </c>
      <c r="D947" s="123">
        <v>24.5</v>
      </c>
      <c r="E947" s="123" t="s">
        <v>2651</v>
      </c>
      <c r="F947" s="123" t="s">
        <v>2954</v>
      </c>
      <c r="G947" s="119" t="s">
        <v>2687</v>
      </c>
      <c r="H947" s="123">
        <v>130.4</v>
      </c>
    </row>
    <row r="948" spans="2:8" ht="30" customHeight="1">
      <c r="B948" s="119" t="s">
        <v>2964</v>
      </c>
      <c r="C948" s="123" t="s">
        <v>1891</v>
      </c>
      <c r="D948" s="123">
        <v>28</v>
      </c>
      <c r="E948" s="123" t="s">
        <v>2651</v>
      </c>
      <c r="F948" s="123" t="s">
        <v>2954</v>
      </c>
      <c r="G948" s="119" t="s">
        <v>2687</v>
      </c>
      <c r="H948" s="123">
        <v>130.4</v>
      </c>
    </row>
    <row r="949" spans="2:8" ht="30" customHeight="1">
      <c r="B949" s="119" t="s">
        <v>2964</v>
      </c>
      <c r="C949" s="123" t="s">
        <v>1891</v>
      </c>
      <c r="D949" s="123">
        <v>31.5</v>
      </c>
      <c r="E949" s="123" t="s">
        <v>2651</v>
      </c>
      <c r="F949" s="123" t="s">
        <v>2954</v>
      </c>
      <c r="G949" s="119" t="s">
        <v>2687</v>
      </c>
      <c r="H949" s="123">
        <v>130.4</v>
      </c>
    </row>
    <row r="950" spans="2:8" ht="30" customHeight="1">
      <c r="B950" s="119" t="s">
        <v>2964</v>
      </c>
      <c r="C950" s="123" t="s">
        <v>1891</v>
      </c>
      <c r="D950" s="123">
        <v>53.5</v>
      </c>
      <c r="E950" s="123" t="s">
        <v>2651</v>
      </c>
      <c r="F950" s="123" t="s">
        <v>2954</v>
      </c>
      <c r="G950" s="119" t="s">
        <v>2687</v>
      </c>
      <c r="H950" s="123">
        <v>130.4</v>
      </c>
    </row>
    <row r="951" spans="2:8" ht="30" customHeight="1">
      <c r="B951" s="119" t="s">
        <v>2964</v>
      </c>
      <c r="C951" s="123" t="s">
        <v>1891</v>
      </c>
      <c r="D951" s="123">
        <v>64</v>
      </c>
      <c r="E951" s="123" t="s">
        <v>2651</v>
      </c>
      <c r="F951" s="123" t="s">
        <v>2954</v>
      </c>
      <c r="G951" s="119" t="s">
        <v>2687</v>
      </c>
      <c r="H951" s="123">
        <v>130.4</v>
      </c>
    </row>
    <row r="952" spans="2:8" ht="30" customHeight="1">
      <c r="B952" s="119" t="s">
        <v>2964</v>
      </c>
      <c r="C952" s="123" t="s">
        <v>1891</v>
      </c>
      <c r="D952" s="123">
        <v>75</v>
      </c>
      <c r="E952" s="123" t="s">
        <v>2651</v>
      </c>
      <c r="F952" s="123" t="s">
        <v>2954</v>
      </c>
      <c r="G952" s="119" t="s">
        <v>2687</v>
      </c>
      <c r="H952" s="123">
        <v>130.4</v>
      </c>
    </row>
    <row r="953" spans="2:8" ht="30" customHeight="1">
      <c r="B953" s="119" t="s">
        <v>2964</v>
      </c>
      <c r="C953" s="123" t="s">
        <v>1891</v>
      </c>
      <c r="D953" s="123">
        <v>75</v>
      </c>
      <c r="E953" s="123" t="s">
        <v>2651</v>
      </c>
      <c r="F953" s="123" t="s">
        <v>2954</v>
      </c>
      <c r="G953" s="119" t="s">
        <v>2687</v>
      </c>
      <c r="H953" s="123">
        <v>130.4</v>
      </c>
    </row>
    <row r="954" spans="2:8" ht="30" customHeight="1">
      <c r="B954" s="119" t="s">
        <v>2964</v>
      </c>
      <c r="C954" s="123" t="s">
        <v>1891</v>
      </c>
      <c r="D954" s="123">
        <v>95</v>
      </c>
      <c r="E954" s="123" t="s">
        <v>2651</v>
      </c>
      <c r="F954" s="123" t="s">
        <v>2954</v>
      </c>
      <c r="G954" s="119" t="s">
        <v>2687</v>
      </c>
      <c r="H954" s="123">
        <v>130.4</v>
      </c>
    </row>
    <row r="955" spans="2:8" ht="30" customHeight="1">
      <c r="B955" s="119" t="s">
        <v>2964</v>
      </c>
      <c r="C955" s="123" t="s">
        <v>1891</v>
      </c>
      <c r="D955" s="123">
        <v>135</v>
      </c>
      <c r="E955" s="123" t="s">
        <v>2651</v>
      </c>
      <c r="F955" s="123" t="s">
        <v>2954</v>
      </c>
      <c r="G955" s="119" t="s">
        <v>2687</v>
      </c>
      <c r="H955" s="123">
        <v>130.4</v>
      </c>
    </row>
    <row r="956" spans="2:8" ht="30" customHeight="1">
      <c r="B956" s="119" t="s">
        <v>2964</v>
      </c>
      <c r="C956" s="123" t="s">
        <v>1891</v>
      </c>
      <c r="D956" s="123">
        <v>140</v>
      </c>
      <c r="E956" s="123" t="s">
        <v>2651</v>
      </c>
      <c r="F956" s="123" t="s">
        <v>2954</v>
      </c>
      <c r="G956" s="119" t="s">
        <v>2687</v>
      </c>
      <c r="H956" s="123">
        <v>130.4</v>
      </c>
    </row>
    <row r="957" spans="2:8" ht="30" customHeight="1">
      <c r="B957" s="119" t="s">
        <v>2964</v>
      </c>
      <c r="C957" s="123" t="s">
        <v>1891</v>
      </c>
      <c r="D957" s="123">
        <v>178</v>
      </c>
      <c r="E957" s="123" t="s">
        <v>2651</v>
      </c>
      <c r="F957" s="123" t="s">
        <v>2954</v>
      </c>
      <c r="G957" s="119" t="s">
        <v>2687</v>
      </c>
      <c r="H957" s="123">
        <v>130.4</v>
      </c>
    </row>
    <row r="958" spans="2:8" ht="30" customHeight="1">
      <c r="B958" s="119" t="s">
        <v>2970</v>
      </c>
      <c r="C958" s="123" t="s">
        <v>1891</v>
      </c>
      <c r="D958" s="123">
        <v>2</v>
      </c>
      <c r="E958" s="123" t="s">
        <v>2651</v>
      </c>
      <c r="F958" s="123" t="s">
        <v>2971</v>
      </c>
      <c r="G958" s="119" t="s">
        <v>2687</v>
      </c>
      <c r="H958" s="123">
        <v>227.2</v>
      </c>
    </row>
    <row r="959" spans="2:8" ht="30" customHeight="1">
      <c r="B959" s="119" t="s">
        <v>2972</v>
      </c>
      <c r="C959" s="123" t="s">
        <v>1891</v>
      </c>
      <c r="D959" s="123">
        <v>2</v>
      </c>
      <c r="E959" s="123" t="s">
        <v>2651</v>
      </c>
      <c r="F959" s="123" t="s">
        <v>2971</v>
      </c>
      <c r="G959" s="119" t="s">
        <v>2687</v>
      </c>
      <c r="H959" s="123">
        <v>227.2</v>
      </c>
    </row>
    <row r="960" spans="2:8" ht="30" customHeight="1">
      <c r="B960" s="119" t="s">
        <v>2970</v>
      </c>
      <c r="C960" s="123" t="s">
        <v>1891</v>
      </c>
      <c r="D960" s="123">
        <v>2</v>
      </c>
      <c r="E960" s="123" t="s">
        <v>2651</v>
      </c>
      <c r="F960" s="123" t="s">
        <v>2971</v>
      </c>
      <c r="G960" s="119" t="s">
        <v>2687</v>
      </c>
      <c r="H960" s="123">
        <v>227.2</v>
      </c>
    </row>
    <row r="961" spans="2:8" ht="30" customHeight="1">
      <c r="B961" s="119" t="s">
        <v>2970</v>
      </c>
      <c r="C961" s="123" t="s">
        <v>1891</v>
      </c>
      <c r="D961" s="123">
        <v>2</v>
      </c>
      <c r="E961" s="123" t="s">
        <v>2651</v>
      </c>
      <c r="F961" s="123" t="s">
        <v>2971</v>
      </c>
      <c r="G961" s="119" t="s">
        <v>2687</v>
      </c>
      <c r="H961" s="123">
        <v>227.2</v>
      </c>
    </row>
    <row r="962" spans="2:8" ht="30" customHeight="1">
      <c r="B962" s="119" t="s">
        <v>2973</v>
      </c>
      <c r="C962" s="123" t="s">
        <v>1891</v>
      </c>
      <c r="D962" s="123">
        <v>1.5</v>
      </c>
      <c r="E962" s="123" t="s">
        <v>2651</v>
      </c>
      <c r="F962" s="123" t="s">
        <v>2974</v>
      </c>
      <c r="G962" s="119" t="s">
        <v>2687</v>
      </c>
      <c r="H962" s="123">
        <v>862</v>
      </c>
    </row>
    <row r="963" spans="2:8" ht="30" customHeight="1">
      <c r="B963" s="119" t="s">
        <v>2975</v>
      </c>
      <c r="C963" s="124" t="s">
        <v>2655</v>
      </c>
      <c r="D963" s="123">
        <v>1</v>
      </c>
      <c r="E963" s="123" t="s">
        <v>2651</v>
      </c>
      <c r="F963" s="123" t="s">
        <v>2976</v>
      </c>
      <c r="G963" s="119" t="s">
        <v>2687</v>
      </c>
      <c r="H963" s="123">
        <v>946.2</v>
      </c>
    </row>
    <row r="964" spans="2:8" ht="30" customHeight="1">
      <c r="B964" s="119" t="s">
        <v>2977</v>
      </c>
      <c r="C964" s="124" t="s">
        <v>2655</v>
      </c>
      <c r="D964" s="123">
        <v>1</v>
      </c>
      <c r="E964" s="123" t="s">
        <v>2651</v>
      </c>
      <c r="F964" s="123" t="s">
        <v>2978</v>
      </c>
      <c r="G964" s="119" t="s">
        <v>2687</v>
      </c>
      <c r="H964" s="123">
        <v>783.8</v>
      </c>
    </row>
    <row r="965" spans="2:8" ht="30" customHeight="1">
      <c r="B965" s="119" t="s">
        <v>2979</v>
      </c>
      <c r="C965" s="123" t="s">
        <v>1891</v>
      </c>
      <c r="D965" s="123">
        <v>3</v>
      </c>
      <c r="E965" s="123" t="s">
        <v>2651</v>
      </c>
      <c r="F965" s="123" t="s">
        <v>2978</v>
      </c>
      <c r="G965" s="119" t="s">
        <v>2687</v>
      </c>
      <c r="H965" s="123">
        <v>783.8</v>
      </c>
    </row>
    <row r="966" spans="2:8" ht="30" customHeight="1">
      <c r="B966" s="119" t="s">
        <v>2979</v>
      </c>
      <c r="C966" s="123" t="s">
        <v>1891</v>
      </c>
      <c r="D966" s="123">
        <v>3</v>
      </c>
      <c r="E966" s="123" t="s">
        <v>2651</v>
      </c>
      <c r="F966" s="123" t="s">
        <v>2978</v>
      </c>
      <c r="G966" s="119" t="s">
        <v>2687</v>
      </c>
      <c r="H966" s="123">
        <v>783.8</v>
      </c>
    </row>
    <row r="967" spans="2:8" ht="30" customHeight="1">
      <c r="B967" s="119" t="s">
        <v>2979</v>
      </c>
      <c r="C967" s="123" t="s">
        <v>1891</v>
      </c>
      <c r="D967" s="123">
        <v>4</v>
      </c>
      <c r="E967" s="123" t="s">
        <v>2651</v>
      </c>
      <c r="F967" s="123" t="s">
        <v>2978</v>
      </c>
      <c r="G967" s="119" t="s">
        <v>2687</v>
      </c>
      <c r="H967" s="123">
        <v>783.8</v>
      </c>
    </row>
    <row r="968" spans="2:8" ht="30" customHeight="1">
      <c r="B968" s="119" t="s">
        <v>2980</v>
      </c>
      <c r="C968" s="123" t="s">
        <v>1891</v>
      </c>
      <c r="D968" s="123">
        <v>4</v>
      </c>
      <c r="E968" s="123" t="s">
        <v>2651</v>
      </c>
      <c r="F968" s="123" t="s">
        <v>2978</v>
      </c>
      <c r="G968" s="119" t="s">
        <v>2687</v>
      </c>
      <c r="H968" s="123">
        <v>783.8</v>
      </c>
    </row>
    <row r="969" spans="2:8" ht="30" customHeight="1">
      <c r="B969" s="119" t="s">
        <v>2979</v>
      </c>
      <c r="C969" s="123" t="s">
        <v>1891</v>
      </c>
      <c r="D969" s="123">
        <v>4</v>
      </c>
      <c r="E969" s="123" t="s">
        <v>2651</v>
      </c>
      <c r="F969" s="123" t="s">
        <v>2978</v>
      </c>
      <c r="G969" s="119" t="s">
        <v>2687</v>
      </c>
      <c r="H969" s="123">
        <v>783.8</v>
      </c>
    </row>
    <row r="970" spans="2:8" ht="30" customHeight="1">
      <c r="B970" s="119" t="s">
        <v>2980</v>
      </c>
      <c r="C970" s="123" t="s">
        <v>1891</v>
      </c>
      <c r="D970" s="123">
        <v>8</v>
      </c>
      <c r="E970" s="123" t="s">
        <v>2651</v>
      </c>
      <c r="F970" s="123" t="s">
        <v>2978</v>
      </c>
      <c r="G970" s="119" t="s">
        <v>2687</v>
      </c>
      <c r="H970" s="123">
        <v>783.8</v>
      </c>
    </row>
    <row r="971" spans="2:8" ht="30" customHeight="1">
      <c r="B971" s="119" t="s">
        <v>2981</v>
      </c>
      <c r="C971" s="124" t="s">
        <v>2655</v>
      </c>
      <c r="D971" s="123">
        <v>1</v>
      </c>
      <c r="E971" s="123" t="s">
        <v>2651</v>
      </c>
      <c r="F971" s="123" t="s">
        <v>2982</v>
      </c>
      <c r="G971" s="119" t="s">
        <v>2687</v>
      </c>
      <c r="H971" s="123">
        <v>931.8</v>
      </c>
    </row>
    <row r="972" spans="2:8" ht="30" customHeight="1">
      <c r="B972" s="119" t="s">
        <v>2983</v>
      </c>
      <c r="C972" s="124" t="s">
        <v>2655</v>
      </c>
      <c r="D972" s="123">
        <v>1</v>
      </c>
      <c r="E972" s="123" t="s">
        <v>2651</v>
      </c>
      <c r="F972" s="123" t="s">
        <v>2982</v>
      </c>
      <c r="G972" s="119" t="s">
        <v>2687</v>
      </c>
      <c r="H972" s="123">
        <v>931.8</v>
      </c>
    </row>
    <row r="973" spans="2:8" ht="30" customHeight="1">
      <c r="B973" s="119" t="s">
        <v>2984</v>
      </c>
      <c r="C973" s="124" t="s">
        <v>2655</v>
      </c>
      <c r="D973" s="123">
        <v>1</v>
      </c>
      <c r="E973" s="123" t="s">
        <v>2651</v>
      </c>
      <c r="F973" s="123" t="s">
        <v>2982</v>
      </c>
      <c r="G973" s="119" t="s">
        <v>2687</v>
      </c>
      <c r="H973" s="123">
        <v>931.8</v>
      </c>
    </row>
    <row r="974" spans="2:8" ht="30" customHeight="1">
      <c r="B974" s="119" t="s">
        <v>2985</v>
      </c>
      <c r="C974" s="124" t="s">
        <v>2655</v>
      </c>
      <c r="D974" s="123">
        <v>1</v>
      </c>
      <c r="E974" s="123" t="s">
        <v>2651</v>
      </c>
      <c r="F974" s="123" t="s">
        <v>2982</v>
      </c>
      <c r="G974" s="119" t="s">
        <v>2687</v>
      </c>
      <c r="H974" s="123">
        <v>931.8</v>
      </c>
    </row>
    <row r="975" spans="2:8" ht="30" customHeight="1">
      <c r="B975" s="119" t="s">
        <v>2986</v>
      </c>
      <c r="C975" s="124" t="s">
        <v>2655</v>
      </c>
      <c r="D975" s="123">
        <v>1</v>
      </c>
      <c r="E975" s="123" t="s">
        <v>2651</v>
      </c>
      <c r="F975" s="123" t="s">
        <v>2982</v>
      </c>
      <c r="G975" s="119" t="s">
        <v>2687</v>
      </c>
      <c r="H975" s="123">
        <v>931.8</v>
      </c>
    </row>
    <row r="976" spans="2:8" ht="30" customHeight="1">
      <c r="B976" s="119" t="s">
        <v>2983</v>
      </c>
      <c r="C976" s="124" t="s">
        <v>2655</v>
      </c>
      <c r="D976" s="123">
        <v>1</v>
      </c>
      <c r="E976" s="123" t="s">
        <v>2651</v>
      </c>
      <c r="F976" s="123" t="s">
        <v>2982</v>
      </c>
      <c r="G976" s="119" t="s">
        <v>2687</v>
      </c>
      <c r="H976" s="123">
        <v>931.8</v>
      </c>
    </row>
    <row r="977" spans="2:8" ht="30" customHeight="1">
      <c r="B977" s="119" t="s">
        <v>2987</v>
      </c>
      <c r="C977" s="124" t="s">
        <v>2655</v>
      </c>
      <c r="D977" s="123">
        <v>1</v>
      </c>
      <c r="E977" s="123" t="s">
        <v>2651</v>
      </c>
      <c r="F977" s="123" t="s">
        <v>2982</v>
      </c>
      <c r="G977" s="119" t="s">
        <v>2687</v>
      </c>
      <c r="H977" s="123">
        <v>931.8</v>
      </c>
    </row>
    <row r="978" spans="2:8" ht="30" customHeight="1">
      <c r="B978" s="119" t="s">
        <v>2988</v>
      </c>
      <c r="C978" s="123" t="s">
        <v>1891</v>
      </c>
      <c r="D978" s="123">
        <v>2</v>
      </c>
      <c r="E978" s="123" t="s">
        <v>2651</v>
      </c>
      <c r="F978" s="123" t="s">
        <v>2982</v>
      </c>
      <c r="G978" s="119" t="s">
        <v>2687</v>
      </c>
      <c r="H978" s="123">
        <v>931.8</v>
      </c>
    </row>
    <row r="979" spans="2:8" ht="30" customHeight="1">
      <c r="B979" s="119" t="s">
        <v>2988</v>
      </c>
      <c r="C979" s="123" t="s">
        <v>1891</v>
      </c>
      <c r="D979" s="123">
        <v>2</v>
      </c>
      <c r="E979" s="123" t="s">
        <v>2651</v>
      </c>
      <c r="F979" s="123" t="s">
        <v>2982</v>
      </c>
      <c r="G979" s="119" t="s">
        <v>2687</v>
      </c>
      <c r="H979" s="123">
        <v>931.8</v>
      </c>
    </row>
    <row r="980" spans="2:8" ht="30" customHeight="1">
      <c r="B980" s="119" t="s">
        <v>2988</v>
      </c>
      <c r="C980" s="123" t="s">
        <v>1891</v>
      </c>
      <c r="D980" s="123">
        <v>2</v>
      </c>
      <c r="E980" s="123" t="s">
        <v>2651</v>
      </c>
      <c r="F980" s="123" t="s">
        <v>2982</v>
      </c>
      <c r="G980" s="119" t="s">
        <v>2687</v>
      </c>
      <c r="H980" s="123">
        <v>931.8</v>
      </c>
    </row>
    <row r="981" spans="2:8" ht="30" customHeight="1">
      <c r="B981" s="119" t="s">
        <v>2983</v>
      </c>
      <c r="C981" s="123" t="s">
        <v>1891</v>
      </c>
      <c r="D981" s="123">
        <v>4</v>
      </c>
      <c r="E981" s="123" t="s">
        <v>2651</v>
      </c>
      <c r="F981" s="123" t="s">
        <v>2982</v>
      </c>
      <c r="G981" s="119" t="s">
        <v>2687</v>
      </c>
      <c r="H981" s="123">
        <v>931.8</v>
      </c>
    </row>
    <row r="982" spans="2:8" ht="30" customHeight="1">
      <c r="B982" s="119" t="s">
        <v>2989</v>
      </c>
      <c r="C982" s="123" t="s">
        <v>1891</v>
      </c>
      <c r="D982" s="123">
        <v>4</v>
      </c>
      <c r="E982" s="123" t="s">
        <v>2651</v>
      </c>
      <c r="F982" s="123" t="s">
        <v>2982</v>
      </c>
      <c r="G982" s="119" t="s">
        <v>2687</v>
      </c>
      <c r="H982" s="123">
        <v>931.8</v>
      </c>
    </row>
    <row r="983" spans="2:8" ht="30" customHeight="1">
      <c r="B983" s="119" t="s">
        <v>2989</v>
      </c>
      <c r="C983" s="123" t="s">
        <v>1891</v>
      </c>
      <c r="D983" s="123">
        <v>4</v>
      </c>
      <c r="E983" s="123" t="s">
        <v>2651</v>
      </c>
      <c r="F983" s="123" t="s">
        <v>2982</v>
      </c>
      <c r="G983" s="119" t="s">
        <v>2687</v>
      </c>
      <c r="H983" s="123">
        <v>931.8</v>
      </c>
    </row>
    <row r="984" spans="2:8" ht="30" customHeight="1">
      <c r="B984" s="119" t="s">
        <v>2983</v>
      </c>
      <c r="C984" s="123" t="s">
        <v>1891</v>
      </c>
      <c r="D984" s="123">
        <v>5.5</v>
      </c>
      <c r="E984" s="123" t="s">
        <v>2651</v>
      </c>
      <c r="F984" s="123" t="s">
        <v>2982</v>
      </c>
      <c r="G984" s="119" t="s">
        <v>2687</v>
      </c>
      <c r="H984" s="123">
        <v>931.8</v>
      </c>
    </row>
    <row r="985" spans="2:8" ht="30" customHeight="1">
      <c r="B985" s="119" t="s">
        <v>2988</v>
      </c>
      <c r="C985" s="123" t="s">
        <v>1891</v>
      </c>
      <c r="D985" s="123">
        <v>6</v>
      </c>
      <c r="E985" s="123" t="s">
        <v>2651</v>
      </c>
      <c r="F985" s="123" t="s">
        <v>2982</v>
      </c>
      <c r="G985" s="119" t="s">
        <v>2687</v>
      </c>
      <c r="H985" s="123">
        <v>931.8</v>
      </c>
    </row>
    <row r="986" spans="2:8" ht="30" customHeight="1">
      <c r="B986" s="119" t="s">
        <v>2990</v>
      </c>
      <c r="C986" s="123" t="s">
        <v>1891</v>
      </c>
      <c r="D986" s="123">
        <v>6</v>
      </c>
      <c r="E986" s="123" t="s">
        <v>2651</v>
      </c>
      <c r="F986" s="123" t="s">
        <v>2982</v>
      </c>
      <c r="G986" s="119" t="s">
        <v>2687</v>
      </c>
      <c r="H986" s="123">
        <v>931.8</v>
      </c>
    </row>
    <row r="987" spans="2:8" ht="30" customHeight="1">
      <c r="B987" s="119" t="s">
        <v>2989</v>
      </c>
      <c r="C987" s="123" t="s">
        <v>1891</v>
      </c>
      <c r="D987" s="123">
        <v>6.8</v>
      </c>
      <c r="E987" s="123" t="s">
        <v>2651</v>
      </c>
      <c r="F987" s="123" t="s">
        <v>2982</v>
      </c>
      <c r="G987" s="119" t="s">
        <v>2687</v>
      </c>
      <c r="H987" s="123">
        <v>931.8</v>
      </c>
    </row>
    <row r="988" spans="2:8" ht="30" customHeight="1">
      <c r="B988" s="119" t="s">
        <v>2983</v>
      </c>
      <c r="C988" s="123" t="s">
        <v>1891</v>
      </c>
      <c r="D988" s="123">
        <v>7</v>
      </c>
      <c r="E988" s="123" t="s">
        <v>2651</v>
      </c>
      <c r="F988" s="123" t="s">
        <v>2982</v>
      </c>
      <c r="G988" s="119" t="s">
        <v>2687</v>
      </c>
      <c r="H988" s="123">
        <v>931.8</v>
      </c>
    </row>
    <row r="989" spans="2:8" ht="30" customHeight="1">
      <c r="B989" s="119" t="s">
        <v>2983</v>
      </c>
      <c r="C989" s="123" t="s">
        <v>1891</v>
      </c>
      <c r="D989" s="123">
        <v>15</v>
      </c>
      <c r="E989" s="123" t="s">
        <v>2651</v>
      </c>
      <c r="F989" s="123" t="s">
        <v>2982</v>
      </c>
      <c r="G989" s="119" t="s">
        <v>2687</v>
      </c>
      <c r="H989" s="123">
        <v>931.8</v>
      </c>
    </row>
    <row r="990" spans="2:8" ht="30" customHeight="1">
      <c r="B990" s="119" t="s">
        <v>2983</v>
      </c>
      <c r="C990" s="123" t="s">
        <v>1891</v>
      </c>
      <c r="D990" s="123">
        <v>17.5</v>
      </c>
      <c r="E990" s="123" t="s">
        <v>2651</v>
      </c>
      <c r="F990" s="123" t="s">
        <v>2982</v>
      </c>
      <c r="G990" s="119" t="s">
        <v>2687</v>
      </c>
      <c r="H990" s="123">
        <v>931.8</v>
      </c>
    </row>
    <row r="991" spans="2:8" ht="30" customHeight="1">
      <c r="B991" s="119" t="s">
        <v>2983</v>
      </c>
      <c r="C991" s="123" t="s">
        <v>1891</v>
      </c>
      <c r="D991" s="123">
        <v>18</v>
      </c>
      <c r="E991" s="123" t="s">
        <v>2651</v>
      </c>
      <c r="F991" s="123" t="s">
        <v>2982</v>
      </c>
      <c r="G991" s="119" t="s">
        <v>2687</v>
      </c>
      <c r="H991" s="123">
        <v>931.8</v>
      </c>
    </row>
    <row r="992" spans="2:8" ht="30" customHeight="1">
      <c r="B992" s="119" t="s">
        <v>2983</v>
      </c>
      <c r="C992" s="123" t="s">
        <v>1891</v>
      </c>
      <c r="D992" s="123">
        <v>18</v>
      </c>
      <c r="E992" s="123" t="s">
        <v>2651</v>
      </c>
      <c r="F992" s="123" t="s">
        <v>2982</v>
      </c>
      <c r="G992" s="119" t="s">
        <v>2687</v>
      </c>
      <c r="H992" s="123">
        <v>931.8</v>
      </c>
    </row>
    <row r="993" spans="2:8" ht="30" customHeight="1">
      <c r="B993" s="119" t="s">
        <v>2983</v>
      </c>
      <c r="C993" s="123" t="s">
        <v>1891</v>
      </c>
      <c r="D993" s="123">
        <v>20</v>
      </c>
      <c r="E993" s="123" t="s">
        <v>2651</v>
      </c>
      <c r="F993" s="123" t="s">
        <v>2982</v>
      </c>
      <c r="G993" s="119" t="s">
        <v>2687</v>
      </c>
      <c r="H993" s="123">
        <v>931.8</v>
      </c>
    </row>
    <row r="994" spans="2:8" ht="30" customHeight="1">
      <c r="B994" s="119" t="s">
        <v>2983</v>
      </c>
      <c r="C994" s="123" t="s">
        <v>1891</v>
      </c>
      <c r="D994" s="123">
        <v>20</v>
      </c>
      <c r="E994" s="123" t="s">
        <v>2651</v>
      </c>
      <c r="F994" s="123" t="s">
        <v>2982</v>
      </c>
      <c r="G994" s="119" t="s">
        <v>2687</v>
      </c>
      <c r="H994" s="123">
        <v>931.8</v>
      </c>
    </row>
    <row r="995" spans="2:8" ht="30" customHeight="1">
      <c r="B995" s="119" t="s">
        <v>2983</v>
      </c>
      <c r="C995" s="123" t="s">
        <v>1891</v>
      </c>
      <c r="D995" s="123">
        <v>20.5</v>
      </c>
      <c r="E995" s="123" t="s">
        <v>2651</v>
      </c>
      <c r="F995" s="123" t="s">
        <v>2982</v>
      </c>
      <c r="G995" s="119" t="s">
        <v>2687</v>
      </c>
      <c r="H995" s="123">
        <v>931.8</v>
      </c>
    </row>
    <row r="996" spans="2:8" ht="30" customHeight="1">
      <c r="B996" s="119" t="s">
        <v>2983</v>
      </c>
      <c r="C996" s="123" t="s">
        <v>1891</v>
      </c>
      <c r="D996" s="123">
        <v>21</v>
      </c>
      <c r="E996" s="123" t="s">
        <v>2651</v>
      </c>
      <c r="F996" s="123" t="s">
        <v>2982</v>
      </c>
      <c r="G996" s="119" t="s">
        <v>2687</v>
      </c>
      <c r="H996" s="123">
        <v>931.8</v>
      </c>
    </row>
    <row r="997" spans="2:8" ht="30" customHeight="1">
      <c r="B997" s="119" t="s">
        <v>2983</v>
      </c>
      <c r="C997" s="123" t="s">
        <v>1891</v>
      </c>
      <c r="D997" s="123">
        <v>24.5</v>
      </c>
      <c r="E997" s="123" t="s">
        <v>2651</v>
      </c>
      <c r="F997" s="123" t="s">
        <v>2982</v>
      </c>
      <c r="G997" s="119" t="s">
        <v>2687</v>
      </c>
      <c r="H997" s="123">
        <v>931.8</v>
      </c>
    </row>
    <row r="998" spans="2:8" ht="30" customHeight="1">
      <c r="B998" s="119" t="s">
        <v>2989</v>
      </c>
      <c r="C998" s="123" t="s">
        <v>1891</v>
      </c>
      <c r="D998" s="123">
        <v>40</v>
      </c>
      <c r="E998" s="123" t="s">
        <v>2651</v>
      </c>
      <c r="F998" s="123" t="s">
        <v>2982</v>
      </c>
      <c r="G998" s="119" t="s">
        <v>2687</v>
      </c>
      <c r="H998" s="123">
        <v>931.8</v>
      </c>
    </row>
    <row r="999" spans="2:8" ht="30" customHeight="1">
      <c r="B999" s="119" t="s">
        <v>2983</v>
      </c>
      <c r="C999" s="123" t="s">
        <v>1891</v>
      </c>
      <c r="D999" s="123">
        <v>60</v>
      </c>
      <c r="E999" s="123" t="s">
        <v>2651</v>
      </c>
      <c r="F999" s="123" t="s">
        <v>2982</v>
      </c>
      <c r="G999" s="119" t="s">
        <v>2687</v>
      </c>
      <c r="H999" s="123">
        <v>931.8</v>
      </c>
    </row>
    <row r="1000" spans="2:8" ht="30" customHeight="1">
      <c r="B1000" s="119" t="s">
        <v>2983</v>
      </c>
      <c r="C1000" s="123" t="s">
        <v>1891</v>
      </c>
      <c r="D1000" s="123">
        <v>101</v>
      </c>
      <c r="E1000" s="123" t="s">
        <v>2651</v>
      </c>
      <c r="F1000" s="123" t="s">
        <v>2982</v>
      </c>
      <c r="G1000" s="119" t="s">
        <v>2687</v>
      </c>
      <c r="H1000" s="123">
        <v>931.8</v>
      </c>
    </row>
    <row r="1001" spans="2:8" ht="30" customHeight="1">
      <c r="B1001" s="119" t="s">
        <v>2991</v>
      </c>
      <c r="C1001" s="123" t="s">
        <v>1891</v>
      </c>
      <c r="D1001" s="123">
        <v>5.5</v>
      </c>
      <c r="E1001" s="123" t="s">
        <v>2651</v>
      </c>
      <c r="F1001" s="119" t="s">
        <v>2992</v>
      </c>
      <c r="G1001" s="119" t="s">
        <v>2653</v>
      </c>
      <c r="H1001" s="123">
        <v>1000</v>
      </c>
    </row>
    <row r="1002" spans="2:8" ht="30" customHeight="1">
      <c r="B1002" s="119" t="s">
        <v>2991</v>
      </c>
      <c r="C1002" s="123" t="s">
        <v>1891</v>
      </c>
      <c r="D1002" s="123">
        <v>97</v>
      </c>
      <c r="E1002" s="123" t="s">
        <v>2651</v>
      </c>
      <c r="F1002" s="123" t="s">
        <v>2992</v>
      </c>
      <c r="G1002" s="119" t="s">
        <v>2653</v>
      </c>
      <c r="H1002" s="123">
        <v>1000</v>
      </c>
    </row>
    <row r="1003" spans="2:8" ht="30" customHeight="1">
      <c r="B1003" s="119" t="s">
        <v>2993</v>
      </c>
      <c r="C1003" s="124" t="s">
        <v>2655</v>
      </c>
      <c r="D1003" s="123">
        <v>1</v>
      </c>
      <c r="E1003" s="123" t="s">
        <v>2651</v>
      </c>
      <c r="F1003" s="123" t="s">
        <v>2994</v>
      </c>
      <c r="G1003" s="119" t="s">
        <v>2653</v>
      </c>
      <c r="H1003" s="123">
        <v>2272.6</v>
      </c>
    </row>
    <row r="1004" spans="2:8" ht="30" customHeight="1">
      <c r="B1004" s="119" t="s">
        <v>2995</v>
      </c>
      <c r="C1004" s="124" t="s">
        <v>2655</v>
      </c>
      <c r="D1004" s="123">
        <v>1</v>
      </c>
      <c r="E1004" s="123" t="s">
        <v>2651</v>
      </c>
      <c r="F1004" s="123" t="s">
        <v>2996</v>
      </c>
      <c r="G1004" s="119" t="s">
        <v>2653</v>
      </c>
      <c r="H1004" s="123">
        <v>1009.3</v>
      </c>
    </row>
    <row r="1005" spans="2:8" ht="30" customHeight="1">
      <c r="B1005" s="119" t="s">
        <v>2997</v>
      </c>
      <c r="C1005" s="124" t="s">
        <v>2655</v>
      </c>
      <c r="D1005" s="123">
        <v>1</v>
      </c>
      <c r="E1005" s="123" t="s">
        <v>2651</v>
      </c>
      <c r="F1005" s="123" t="s">
        <v>2996</v>
      </c>
      <c r="G1005" s="119" t="s">
        <v>2653</v>
      </c>
      <c r="H1005" s="123">
        <v>1009.3</v>
      </c>
    </row>
    <row r="1006" spans="2:8" ht="30" customHeight="1">
      <c r="B1006" s="119" t="s">
        <v>2998</v>
      </c>
      <c r="C1006" s="124" t="s">
        <v>2655</v>
      </c>
      <c r="D1006" s="123">
        <v>1</v>
      </c>
      <c r="E1006" s="123" t="s">
        <v>2651</v>
      </c>
      <c r="F1006" s="123" t="s">
        <v>2996</v>
      </c>
      <c r="G1006" s="119" t="s">
        <v>2653</v>
      </c>
      <c r="H1006" s="123">
        <v>1009.3</v>
      </c>
    </row>
    <row r="1007" spans="2:8" ht="30" customHeight="1">
      <c r="B1007" s="119" t="s">
        <v>2995</v>
      </c>
      <c r="C1007" s="124" t="s">
        <v>2655</v>
      </c>
      <c r="D1007" s="123">
        <v>1</v>
      </c>
      <c r="E1007" s="123" t="s">
        <v>2651</v>
      </c>
      <c r="F1007" s="123" t="s">
        <v>2996</v>
      </c>
      <c r="G1007" s="119" t="s">
        <v>2653</v>
      </c>
      <c r="H1007" s="123">
        <v>1009.3</v>
      </c>
    </row>
    <row r="1008" spans="2:8" ht="30" customHeight="1">
      <c r="B1008" s="119" t="s">
        <v>2998</v>
      </c>
      <c r="C1008" s="124" t="s">
        <v>2655</v>
      </c>
      <c r="D1008" s="123">
        <v>1</v>
      </c>
      <c r="E1008" s="123" t="s">
        <v>2651</v>
      </c>
      <c r="F1008" s="123" t="s">
        <v>2996</v>
      </c>
      <c r="G1008" s="119" t="s">
        <v>2653</v>
      </c>
      <c r="H1008" s="123">
        <v>1009.3</v>
      </c>
    </row>
    <row r="1009" spans="2:8" ht="30" customHeight="1">
      <c r="B1009" s="119" t="s">
        <v>2998</v>
      </c>
      <c r="C1009" s="124" t="s">
        <v>2655</v>
      </c>
      <c r="D1009" s="123">
        <v>1</v>
      </c>
      <c r="E1009" s="123" t="s">
        <v>2651</v>
      </c>
      <c r="F1009" s="123" t="s">
        <v>2996</v>
      </c>
      <c r="G1009" s="119" t="s">
        <v>2653</v>
      </c>
      <c r="H1009" s="123">
        <v>1009.3</v>
      </c>
    </row>
    <row r="1010" spans="2:8" ht="30" customHeight="1">
      <c r="B1010" s="119" t="s">
        <v>2998</v>
      </c>
      <c r="C1010" s="124" t="s">
        <v>2655</v>
      </c>
      <c r="D1010" s="123">
        <v>1</v>
      </c>
      <c r="E1010" s="123" t="s">
        <v>2651</v>
      </c>
      <c r="F1010" s="123" t="s">
        <v>2996</v>
      </c>
      <c r="G1010" s="119" t="s">
        <v>2653</v>
      </c>
      <c r="H1010" s="123">
        <v>1009.3</v>
      </c>
    </row>
    <row r="1011" spans="2:8" ht="30" customHeight="1">
      <c r="B1011" s="119" t="s">
        <v>2998</v>
      </c>
      <c r="C1011" s="124" t="s">
        <v>2655</v>
      </c>
      <c r="D1011" s="123">
        <v>1</v>
      </c>
      <c r="E1011" s="123" t="s">
        <v>2651</v>
      </c>
      <c r="F1011" s="123" t="s">
        <v>2996</v>
      </c>
      <c r="G1011" s="119" t="s">
        <v>2653</v>
      </c>
      <c r="H1011" s="123">
        <v>1009.3</v>
      </c>
    </row>
    <row r="1012" spans="2:8" ht="30" customHeight="1">
      <c r="B1012" s="119" t="s">
        <v>2998</v>
      </c>
      <c r="C1012" s="124" t="s">
        <v>2655</v>
      </c>
      <c r="D1012" s="123">
        <v>1</v>
      </c>
      <c r="E1012" s="123" t="s">
        <v>2651</v>
      </c>
      <c r="F1012" s="123" t="s">
        <v>2996</v>
      </c>
      <c r="G1012" s="119" t="s">
        <v>2653</v>
      </c>
      <c r="H1012" s="123">
        <v>1009.3</v>
      </c>
    </row>
    <row r="1013" spans="2:8" ht="30" customHeight="1">
      <c r="B1013" s="119" t="s">
        <v>2998</v>
      </c>
      <c r="C1013" s="124" t="s">
        <v>2655</v>
      </c>
      <c r="D1013" s="123">
        <v>1</v>
      </c>
      <c r="E1013" s="123" t="s">
        <v>2651</v>
      </c>
      <c r="F1013" s="123" t="s">
        <v>2996</v>
      </c>
      <c r="G1013" s="119" t="s">
        <v>2653</v>
      </c>
      <c r="H1013" s="123">
        <v>1009.3</v>
      </c>
    </row>
    <row r="1014" spans="2:8" ht="30" customHeight="1">
      <c r="B1014" s="119" t="s">
        <v>2995</v>
      </c>
      <c r="C1014" s="124" t="s">
        <v>2655</v>
      </c>
      <c r="D1014" s="123">
        <v>1</v>
      </c>
      <c r="E1014" s="123" t="s">
        <v>2651</v>
      </c>
      <c r="F1014" s="123" t="s">
        <v>2996</v>
      </c>
      <c r="G1014" s="119" t="s">
        <v>2653</v>
      </c>
      <c r="H1014" s="123">
        <v>1009.3</v>
      </c>
    </row>
    <row r="1015" spans="2:8" ht="30" customHeight="1">
      <c r="B1015" s="119" t="s">
        <v>2999</v>
      </c>
      <c r="C1015" s="124" t="s">
        <v>2655</v>
      </c>
      <c r="D1015" s="123">
        <v>1</v>
      </c>
      <c r="E1015" s="123" t="s">
        <v>2651</v>
      </c>
      <c r="F1015" s="123" t="s">
        <v>2996</v>
      </c>
      <c r="G1015" s="119" t="s">
        <v>2653</v>
      </c>
      <c r="H1015" s="123">
        <v>1009.3</v>
      </c>
    </row>
    <row r="1016" spans="2:8" ht="30" customHeight="1">
      <c r="B1016" s="119" t="s">
        <v>3000</v>
      </c>
      <c r="C1016" s="124" t="s">
        <v>2655</v>
      </c>
      <c r="D1016" s="123">
        <v>1</v>
      </c>
      <c r="E1016" s="123" t="s">
        <v>2651</v>
      </c>
      <c r="F1016" s="123" t="s">
        <v>2996</v>
      </c>
      <c r="G1016" s="119" t="s">
        <v>2653</v>
      </c>
      <c r="H1016" s="123">
        <v>1009.3</v>
      </c>
    </row>
    <row r="1017" spans="2:8" ht="30" customHeight="1">
      <c r="B1017" s="119" t="s">
        <v>3001</v>
      </c>
      <c r="C1017" s="124" t="s">
        <v>2655</v>
      </c>
      <c r="D1017" s="123">
        <v>1</v>
      </c>
      <c r="E1017" s="123" t="s">
        <v>2651</v>
      </c>
      <c r="F1017" s="123" t="s">
        <v>2996</v>
      </c>
      <c r="G1017" s="119" t="s">
        <v>2653</v>
      </c>
      <c r="H1017" s="123">
        <v>1009.3</v>
      </c>
    </row>
    <row r="1018" spans="2:8" ht="30" customHeight="1">
      <c r="B1018" s="119" t="s">
        <v>3002</v>
      </c>
      <c r="C1018" s="124" t="s">
        <v>2655</v>
      </c>
      <c r="D1018" s="123">
        <v>1</v>
      </c>
      <c r="E1018" s="123" t="s">
        <v>2651</v>
      </c>
      <c r="F1018" s="123" t="s">
        <v>2996</v>
      </c>
      <c r="G1018" s="119" t="s">
        <v>2653</v>
      </c>
      <c r="H1018" s="123">
        <v>1009.3</v>
      </c>
    </row>
    <row r="1019" spans="2:8" ht="30" customHeight="1">
      <c r="B1019" s="119" t="s">
        <v>3000</v>
      </c>
      <c r="C1019" s="124" t="s">
        <v>2655</v>
      </c>
      <c r="D1019" s="123">
        <v>1</v>
      </c>
      <c r="E1019" s="123" t="s">
        <v>2651</v>
      </c>
      <c r="F1019" s="123" t="s">
        <v>2996</v>
      </c>
      <c r="G1019" s="119" t="s">
        <v>2653</v>
      </c>
      <c r="H1019" s="123">
        <v>1009.3</v>
      </c>
    </row>
    <row r="1020" spans="2:8" ht="30" customHeight="1">
      <c r="B1020" s="119" t="s">
        <v>3000</v>
      </c>
      <c r="C1020" s="124" t="s">
        <v>2655</v>
      </c>
      <c r="D1020" s="123">
        <v>1</v>
      </c>
      <c r="E1020" s="123" t="s">
        <v>2651</v>
      </c>
      <c r="F1020" s="123" t="s">
        <v>2996</v>
      </c>
      <c r="G1020" s="119" t="s">
        <v>2653</v>
      </c>
      <c r="H1020" s="123">
        <v>1009.3</v>
      </c>
    </row>
    <row r="1021" spans="2:8" ht="30" customHeight="1">
      <c r="B1021" s="119" t="s">
        <v>3003</v>
      </c>
      <c r="C1021" s="124" t="s">
        <v>2655</v>
      </c>
      <c r="D1021" s="123">
        <v>1</v>
      </c>
      <c r="E1021" s="123" t="s">
        <v>2651</v>
      </c>
      <c r="F1021" s="123" t="s">
        <v>2996</v>
      </c>
      <c r="G1021" s="119" t="s">
        <v>2653</v>
      </c>
      <c r="H1021" s="123">
        <v>1009.3</v>
      </c>
    </row>
    <row r="1022" spans="2:8" ht="30" customHeight="1">
      <c r="B1022" s="119" t="s">
        <v>3003</v>
      </c>
      <c r="C1022" s="124" t="s">
        <v>2655</v>
      </c>
      <c r="D1022" s="123">
        <v>1</v>
      </c>
      <c r="E1022" s="123" t="s">
        <v>2651</v>
      </c>
      <c r="F1022" s="123" t="s">
        <v>2996</v>
      </c>
      <c r="G1022" s="119" t="s">
        <v>2653</v>
      </c>
      <c r="H1022" s="123">
        <v>1009.3</v>
      </c>
    </row>
    <row r="1023" spans="2:8" ht="30" customHeight="1">
      <c r="B1023" s="119" t="s">
        <v>2995</v>
      </c>
      <c r="C1023" s="124" t="s">
        <v>2655</v>
      </c>
      <c r="D1023" s="123">
        <v>1</v>
      </c>
      <c r="E1023" s="123" t="s">
        <v>2651</v>
      </c>
      <c r="F1023" s="123" t="s">
        <v>2996</v>
      </c>
      <c r="G1023" s="119" t="s">
        <v>2653</v>
      </c>
      <c r="H1023" s="123">
        <v>1009.3</v>
      </c>
    </row>
    <row r="1024" spans="2:8" ht="30" customHeight="1">
      <c r="B1024" s="119" t="s">
        <v>3003</v>
      </c>
      <c r="C1024" s="124" t="s">
        <v>2655</v>
      </c>
      <c r="D1024" s="123">
        <v>1</v>
      </c>
      <c r="E1024" s="123" t="s">
        <v>2651</v>
      </c>
      <c r="F1024" s="123" t="s">
        <v>2996</v>
      </c>
      <c r="G1024" s="119" t="s">
        <v>2653</v>
      </c>
      <c r="H1024" s="123">
        <v>1009.3</v>
      </c>
    </row>
    <row r="1025" spans="2:8" ht="30" customHeight="1">
      <c r="B1025" s="119" t="s">
        <v>3004</v>
      </c>
      <c r="C1025" s="124" t="s">
        <v>2655</v>
      </c>
      <c r="D1025" s="123">
        <v>1</v>
      </c>
      <c r="E1025" s="123" t="s">
        <v>2651</v>
      </c>
      <c r="F1025" s="123" t="s">
        <v>2996</v>
      </c>
      <c r="G1025" s="119" t="s">
        <v>2653</v>
      </c>
      <c r="H1025" s="123">
        <v>1009.3</v>
      </c>
    </row>
    <row r="1026" spans="2:8" ht="30" customHeight="1">
      <c r="B1026" s="119" t="s">
        <v>3005</v>
      </c>
      <c r="C1026" s="124" t="s">
        <v>2655</v>
      </c>
      <c r="D1026" s="123">
        <v>1</v>
      </c>
      <c r="E1026" s="123" t="s">
        <v>2651</v>
      </c>
      <c r="F1026" s="123" t="s">
        <v>2996</v>
      </c>
      <c r="G1026" s="119" t="s">
        <v>2653</v>
      </c>
      <c r="H1026" s="123">
        <v>1009.3</v>
      </c>
    </row>
    <row r="1027" spans="2:8" ht="30" customHeight="1">
      <c r="B1027" s="119" t="s">
        <v>3003</v>
      </c>
      <c r="C1027" s="124" t="s">
        <v>2655</v>
      </c>
      <c r="D1027" s="123">
        <v>1</v>
      </c>
      <c r="E1027" s="123" t="s">
        <v>2651</v>
      </c>
      <c r="F1027" s="123" t="s">
        <v>2996</v>
      </c>
      <c r="G1027" s="119" t="s">
        <v>2653</v>
      </c>
      <c r="H1027" s="123">
        <v>1009.3</v>
      </c>
    </row>
    <row r="1028" spans="2:8" ht="30" customHeight="1">
      <c r="B1028" s="119" t="s">
        <v>2995</v>
      </c>
      <c r="C1028" s="124" t="s">
        <v>2655</v>
      </c>
      <c r="D1028" s="123">
        <v>1</v>
      </c>
      <c r="E1028" s="123" t="s">
        <v>2651</v>
      </c>
      <c r="F1028" s="123" t="s">
        <v>2996</v>
      </c>
      <c r="G1028" s="119" t="s">
        <v>2653</v>
      </c>
      <c r="H1028" s="123">
        <v>1009.3</v>
      </c>
    </row>
    <row r="1029" spans="2:8" ht="30" customHeight="1">
      <c r="B1029" s="119" t="s">
        <v>3000</v>
      </c>
      <c r="C1029" s="124" t="s">
        <v>2655</v>
      </c>
      <c r="D1029" s="123">
        <v>1</v>
      </c>
      <c r="E1029" s="123" t="s">
        <v>2651</v>
      </c>
      <c r="F1029" s="123" t="s">
        <v>2996</v>
      </c>
      <c r="G1029" s="119" t="s">
        <v>2653</v>
      </c>
      <c r="H1029" s="123">
        <v>1009.3</v>
      </c>
    </row>
    <row r="1030" spans="2:8" ht="30" customHeight="1">
      <c r="B1030" s="119" t="s">
        <v>3004</v>
      </c>
      <c r="C1030" s="124" t="s">
        <v>2655</v>
      </c>
      <c r="D1030" s="123">
        <v>1</v>
      </c>
      <c r="E1030" s="123" t="s">
        <v>2651</v>
      </c>
      <c r="F1030" s="123" t="s">
        <v>2996</v>
      </c>
      <c r="G1030" s="119" t="s">
        <v>2653</v>
      </c>
      <c r="H1030" s="123">
        <v>1009.3</v>
      </c>
    </row>
    <row r="1031" spans="2:8" ht="30" customHeight="1">
      <c r="B1031" s="119" t="s">
        <v>2995</v>
      </c>
      <c r="C1031" s="124" t="s">
        <v>2655</v>
      </c>
      <c r="D1031" s="123">
        <v>1</v>
      </c>
      <c r="E1031" s="123" t="s">
        <v>2651</v>
      </c>
      <c r="F1031" s="123" t="s">
        <v>2996</v>
      </c>
      <c r="G1031" s="119" t="s">
        <v>2653</v>
      </c>
      <c r="H1031" s="123">
        <v>1009.3</v>
      </c>
    </row>
    <row r="1032" spans="2:8" ht="30" customHeight="1">
      <c r="B1032" s="119" t="s">
        <v>3004</v>
      </c>
      <c r="C1032" s="124" t="s">
        <v>2655</v>
      </c>
      <c r="D1032" s="123">
        <v>1</v>
      </c>
      <c r="E1032" s="123" t="s">
        <v>2651</v>
      </c>
      <c r="F1032" s="123" t="s">
        <v>2996</v>
      </c>
      <c r="G1032" s="119" t="s">
        <v>2653</v>
      </c>
      <c r="H1032" s="123">
        <v>1009.3</v>
      </c>
    </row>
    <row r="1033" spans="2:8" ht="30" customHeight="1">
      <c r="B1033" s="119" t="s">
        <v>3001</v>
      </c>
      <c r="C1033" s="124" t="s">
        <v>2655</v>
      </c>
      <c r="D1033" s="123">
        <v>1</v>
      </c>
      <c r="E1033" s="123" t="s">
        <v>2651</v>
      </c>
      <c r="F1033" s="123" t="s">
        <v>2996</v>
      </c>
      <c r="G1033" s="119" t="s">
        <v>2653</v>
      </c>
      <c r="H1033" s="123">
        <v>1009.3</v>
      </c>
    </row>
    <row r="1034" spans="2:8" ht="30" customHeight="1">
      <c r="B1034" s="119" t="s">
        <v>3006</v>
      </c>
      <c r="C1034" s="124" t="s">
        <v>2655</v>
      </c>
      <c r="D1034" s="123">
        <v>1</v>
      </c>
      <c r="E1034" s="123" t="s">
        <v>2651</v>
      </c>
      <c r="F1034" s="123" t="s">
        <v>2996</v>
      </c>
      <c r="G1034" s="119" t="s">
        <v>2653</v>
      </c>
      <c r="H1034" s="123">
        <v>1009.3</v>
      </c>
    </row>
    <row r="1035" spans="2:8" ht="30" customHeight="1">
      <c r="B1035" s="119" t="s">
        <v>3004</v>
      </c>
      <c r="C1035" s="124" t="s">
        <v>2655</v>
      </c>
      <c r="D1035" s="123">
        <v>1</v>
      </c>
      <c r="E1035" s="123" t="s">
        <v>2651</v>
      </c>
      <c r="F1035" s="123" t="s">
        <v>2996</v>
      </c>
      <c r="G1035" s="119" t="s">
        <v>2653</v>
      </c>
      <c r="H1035" s="123">
        <v>1009.3</v>
      </c>
    </row>
    <row r="1036" spans="2:8" ht="30" customHeight="1">
      <c r="B1036" s="119" t="s">
        <v>3003</v>
      </c>
      <c r="C1036" s="124" t="s">
        <v>2655</v>
      </c>
      <c r="D1036" s="123">
        <v>1</v>
      </c>
      <c r="E1036" s="123" t="s">
        <v>2651</v>
      </c>
      <c r="F1036" s="123" t="s">
        <v>2996</v>
      </c>
      <c r="G1036" s="119" t="s">
        <v>2653</v>
      </c>
      <c r="H1036" s="123">
        <v>1009.3</v>
      </c>
    </row>
    <row r="1037" spans="2:8" ht="30" customHeight="1">
      <c r="B1037" s="119" t="s">
        <v>3007</v>
      </c>
      <c r="C1037" s="124" t="s">
        <v>2655</v>
      </c>
      <c r="D1037" s="123">
        <v>1</v>
      </c>
      <c r="E1037" s="123" t="s">
        <v>2651</v>
      </c>
      <c r="F1037" s="123" t="s">
        <v>2996</v>
      </c>
      <c r="G1037" s="119" t="s">
        <v>2653</v>
      </c>
      <c r="H1037" s="123">
        <v>1009.3</v>
      </c>
    </row>
    <row r="1038" spans="2:8" ht="30" customHeight="1">
      <c r="B1038" s="119" t="s">
        <v>3008</v>
      </c>
      <c r="C1038" s="124" t="s">
        <v>2655</v>
      </c>
      <c r="D1038" s="123">
        <v>1</v>
      </c>
      <c r="E1038" s="123" t="s">
        <v>2651</v>
      </c>
      <c r="F1038" s="123" t="s">
        <v>2996</v>
      </c>
      <c r="G1038" s="119" t="s">
        <v>2653</v>
      </c>
      <c r="H1038" s="123">
        <v>1009.3</v>
      </c>
    </row>
    <row r="1039" spans="2:8" ht="30" customHeight="1">
      <c r="B1039" s="119" t="s">
        <v>3001</v>
      </c>
      <c r="C1039" s="124" t="s">
        <v>2655</v>
      </c>
      <c r="D1039" s="123">
        <v>1</v>
      </c>
      <c r="E1039" s="123" t="s">
        <v>2651</v>
      </c>
      <c r="F1039" s="123" t="s">
        <v>2996</v>
      </c>
      <c r="G1039" s="119" t="s">
        <v>2653</v>
      </c>
      <c r="H1039" s="123">
        <v>1009.3</v>
      </c>
    </row>
    <row r="1040" spans="2:8" ht="30" customHeight="1">
      <c r="B1040" s="119" t="s">
        <v>3000</v>
      </c>
      <c r="C1040" s="124" t="s">
        <v>2655</v>
      </c>
      <c r="D1040" s="123">
        <v>1</v>
      </c>
      <c r="E1040" s="123" t="s">
        <v>2651</v>
      </c>
      <c r="F1040" s="123" t="s">
        <v>2996</v>
      </c>
      <c r="G1040" s="119" t="s">
        <v>2653</v>
      </c>
      <c r="H1040" s="123">
        <v>1009.3</v>
      </c>
    </row>
    <row r="1041" spans="2:8" ht="30" customHeight="1">
      <c r="B1041" s="119" t="s">
        <v>3003</v>
      </c>
      <c r="C1041" s="124" t="s">
        <v>2655</v>
      </c>
      <c r="D1041" s="123">
        <v>1</v>
      </c>
      <c r="E1041" s="123" t="s">
        <v>2651</v>
      </c>
      <c r="F1041" s="123" t="s">
        <v>2996</v>
      </c>
      <c r="G1041" s="119" t="s">
        <v>2653</v>
      </c>
      <c r="H1041" s="123">
        <v>1009.3</v>
      </c>
    </row>
    <row r="1042" spans="2:8" ht="30" customHeight="1">
      <c r="B1042" s="119" t="s">
        <v>3003</v>
      </c>
      <c r="C1042" s="124" t="s">
        <v>2655</v>
      </c>
      <c r="D1042" s="123">
        <v>1</v>
      </c>
      <c r="E1042" s="123" t="s">
        <v>2651</v>
      </c>
      <c r="F1042" s="123" t="s">
        <v>2996</v>
      </c>
      <c r="G1042" s="119" t="s">
        <v>2653</v>
      </c>
      <c r="H1042" s="123">
        <v>1009.3</v>
      </c>
    </row>
    <row r="1043" spans="2:8" ht="30" customHeight="1">
      <c r="B1043" s="119" t="s">
        <v>3003</v>
      </c>
      <c r="C1043" s="124" t="s">
        <v>2655</v>
      </c>
      <c r="D1043" s="123">
        <v>1</v>
      </c>
      <c r="E1043" s="123" t="s">
        <v>2651</v>
      </c>
      <c r="F1043" s="123" t="s">
        <v>2996</v>
      </c>
      <c r="G1043" s="119" t="s">
        <v>2653</v>
      </c>
      <c r="H1043" s="123">
        <v>1009.3</v>
      </c>
    </row>
    <row r="1044" spans="2:8" ht="30" customHeight="1">
      <c r="B1044" s="119" t="s">
        <v>3003</v>
      </c>
      <c r="C1044" s="123" t="s">
        <v>1891</v>
      </c>
      <c r="D1044" s="123">
        <v>2</v>
      </c>
      <c r="E1044" s="123" t="s">
        <v>2651</v>
      </c>
      <c r="F1044" s="123" t="s">
        <v>2996</v>
      </c>
      <c r="G1044" s="119" t="s">
        <v>2653</v>
      </c>
      <c r="H1044" s="123">
        <v>1009.3</v>
      </c>
    </row>
    <row r="1045" spans="2:8" ht="30" customHeight="1">
      <c r="B1045" s="119" t="s">
        <v>2677</v>
      </c>
      <c r="C1045" s="123" t="s">
        <v>1891</v>
      </c>
      <c r="D1045" s="123">
        <v>2</v>
      </c>
      <c r="E1045" s="123" t="s">
        <v>2651</v>
      </c>
      <c r="F1045" s="123" t="s">
        <v>2996</v>
      </c>
      <c r="G1045" s="119" t="s">
        <v>2653</v>
      </c>
      <c r="H1045" s="123">
        <v>1009.3</v>
      </c>
    </row>
    <row r="1046" spans="2:8" ht="30" customHeight="1">
      <c r="B1046" s="119" t="s">
        <v>3009</v>
      </c>
      <c r="C1046" s="123" t="s">
        <v>1891</v>
      </c>
      <c r="D1046" s="123">
        <v>2</v>
      </c>
      <c r="E1046" s="123" t="s">
        <v>2651</v>
      </c>
      <c r="F1046" s="123" t="s">
        <v>2996</v>
      </c>
      <c r="G1046" s="119" t="s">
        <v>2653</v>
      </c>
      <c r="H1046" s="123">
        <v>1009.3</v>
      </c>
    </row>
    <row r="1047" spans="2:8" ht="30" customHeight="1">
      <c r="B1047" s="119" t="s">
        <v>3009</v>
      </c>
      <c r="C1047" s="123" t="s">
        <v>1891</v>
      </c>
      <c r="D1047" s="123">
        <v>2.5</v>
      </c>
      <c r="E1047" s="123" t="s">
        <v>2651</v>
      </c>
      <c r="F1047" s="123" t="s">
        <v>2996</v>
      </c>
      <c r="G1047" s="119" t="s">
        <v>2653</v>
      </c>
      <c r="H1047" s="123">
        <v>1009.3</v>
      </c>
    </row>
    <row r="1048" spans="2:8" ht="30" customHeight="1">
      <c r="B1048" s="119" t="s">
        <v>3009</v>
      </c>
      <c r="C1048" s="123" t="s">
        <v>1891</v>
      </c>
      <c r="D1048" s="123">
        <v>2.5</v>
      </c>
      <c r="E1048" s="123" t="s">
        <v>2651</v>
      </c>
      <c r="F1048" s="123" t="s">
        <v>2996</v>
      </c>
      <c r="G1048" s="119" t="s">
        <v>2653</v>
      </c>
      <c r="H1048" s="123">
        <v>1009.3</v>
      </c>
    </row>
    <row r="1049" spans="2:8" ht="30" customHeight="1">
      <c r="B1049" s="119" t="s">
        <v>3010</v>
      </c>
      <c r="C1049" s="123" t="s">
        <v>1891</v>
      </c>
      <c r="D1049" s="123">
        <v>2.6</v>
      </c>
      <c r="E1049" s="123" t="s">
        <v>2651</v>
      </c>
      <c r="F1049" s="123" t="s">
        <v>2996</v>
      </c>
      <c r="G1049" s="119" t="s">
        <v>2653</v>
      </c>
      <c r="H1049" s="123">
        <v>1009.3</v>
      </c>
    </row>
    <row r="1050" spans="2:8" ht="30" customHeight="1">
      <c r="B1050" s="119" t="s">
        <v>3009</v>
      </c>
      <c r="C1050" s="123" t="s">
        <v>1891</v>
      </c>
      <c r="D1050" s="123">
        <v>3</v>
      </c>
      <c r="E1050" s="123" t="s">
        <v>2651</v>
      </c>
      <c r="F1050" s="123" t="s">
        <v>2996</v>
      </c>
      <c r="G1050" s="119" t="s">
        <v>2653</v>
      </c>
      <c r="H1050" s="123">
        <v>1009.3</v>
      </c>
    </row>
    <row r="1051" spans="2:8" ht="30" customHeight="1">
      <c r="B1051" s="119" t="s">
        <v>3009</v>
      </c>
      <c r="C1051" s="123" t="s">
        <v>1891</v>
      </c>
      <c r="D1051" s="123">
        <v>3</v>
      </c>
      <c r="E1051" s="123" t="s">
        <v>2651</v>
      </c>
      <c r="F1051" s="123" t="s">
        <v>2996</v>
      </c>
      <c r="G1051" s="119" t="s">
        <v>2653</v>
      </c>
      <c r="H1051" s="123">
        <v>1009.3</v>
      </c>
    </row>
    <row r="1052" spans="2:8" ht="30" customHeight="1">
      <c r="B1052" s="119" t="s">
        <v>3001</v>
      </c>
      <c r="C1052" s="123" t="s">
        <v>1891</v>
      </c>
      <c r="D1052" s="123">
        <v>3</v>
      </c>
      <c r="E1052" s="123" t="s">
        <v>2651</v>
      </c>
      <c r="F1052" s="123" t="s">
        <v>2996</v>
      </c>
      <c r="G1052" s="119" t="s">
        <v>2653</v>
      </c>
      <c r="H1052" s="123">
        <v>1009.3</v>
      </c>
    </row>
    <row r="1053" spans="2:8" ht="30" customHeight="1">
      <c r="B1053" s="119" t="s">
        <v>3009</v>
      </c>
      <c r="C1053" s="123" t="s">
        <v>1891</v>
      </c>
      <c r="D1053" s="123">
        <v>3</v>
      </c>
      <c r="E1053" s="123" t="s">
        <v>2651</v>
      </c>
      <c r="F1053" s="123" t="s">
        <v>2996</v>
      </c>
      <c r="G1053" s="119" t="s">
        <v>2653</v>
      </c>
      <c r="H1053" s="123">
        <v>1009.3</v>
      </c>
    </row>
    <row r="1054" spans="2:8" ht="30" customHeight="1">
      <c r="B1054" s="119" t="s">
        <v>3011</v>
      </c>
      <c r="C1054" s="123" t="s">
        <v>1891</v>
      </c>
      <c r="D1054" s="123">
        <v>3</v>
      </c>
      <c r="E1054" s="123" t="s">
        <v>2651</v>
      </c>
      <c r="F1054" s="123" t="s">
        <v>2996</v>
      </c>
      <c r="G1054" s="119" t="s">
        <v>2653</v>
      </c>
      <c r="H1054" s="123">
        <v>1009.3</v>
      </c>
    </row>
    <row r="1055" spans="2:8" ht="30" customHeight="1">
      <c r="B1055" s="119" t="s">
        <v>3001</v>
      </c>
      <c r="C1055" s="123" t="s">
        <v>1891</v>
      </c>
      <c r="D1055" s="123">
        <v>3.2</v>
      </c>
      <c r="E1055" s="123" t="s">
        <v>2651</v>
      </c>
      <c r="F1055" s="123" t="s">
        <v>2996</v>
      </c>
      <c r="G1055" s="119" t="s">
        <v>2653</v>
      </c>
      <c r="H1055" s="123">
        <v>1009.3</v>
      </c>
    </row>
    <row r="1056" spans="2:8" ht="30" customHeight="1">
      <c r="B1056" s="119" t="s">
        <v>3012</v>
      </c>
      <c r="C1056" s="123" t="s">
        <v>1891</v>
      </c>
      <c r="D1056" s="123">
        <v>5</v>
      </c>
      <c r="E1056" s="123" t="s">
        <v>2651</v>
      </c>
      <c r="F1056" s="123" t="s">
        <v>2996</v>
      </c>
      <c r="G1056" s="119" t="s">
        <v>2653</v>
      </c>
      <c r="H1056" s="123">
        <v>1009.3</v>
      </c>
    </row>
    <row r="1057" spans="2:8" ht="30" customHeight="1">
      <c r="B1057" s="119" t="s">
        <v>2677</v>
      </c>
      <c r="C1057" s="123" t="s">
        <v>1891</v>
      </c>
      <c r="D1057" s="123">
        <v>5</v>
      </c>
      <c r="E1057" s="123" t="s">
        <v>2651</v>
      </c>
      <c r="F1057" s="123" t="s">
        <v>2996</v>
      </c>
      <c r="G1057" s="119" t="s">
        <v>2653</v>
      </c>
      <c r="H1057" s="123">
        <v>1009.3</v>
      </c>
    </row>
    <row r="1058" spans="2:8" ht="30" customHeight="1">
      <c r="B1058" s="119" t="s">
        <v>3013</v>
      </c>
      <c r="C1058" s="123" t="s">
        <v>1891</v>
      </c>
      <c r="D1058" s="123">
        <v>5</v>
      </c>
      <c r="E1058" s="123" t="s">
        <v>2651</v>
      </c>
      <c r="F1058" s="123" t="s">
        <v>2996</v>
      </c>
      <c r="G1058" s="119" t="s">
        <v>2653</v>
      </c>
      <c r="H1058" s="123">
        <v>1009.3</v>
      </c>
    </row>
    <row r="1059" spans="2:8" ht="30" customHeight="1">
      <c r="B1059" s="119" t="s">
        <v>3013</v>
      </c>
      <c r="C1059" s="123" t="s">
        <v>1891</v>
      </c>
      <c r="D1059" s="123">
        <v>5</v>
      </c>
      <c r="E1059" s="123" t="s">
        <v>2651</v>
      </c>
      <c r="F1059" s="123" t="s">
        <v>2996</v>
      </c>
      <c r="G1059" s="119" t="s">
        <v>2653</v>
      </c>
      <c r="H1059" s="123">
        <v>1009.3</v>
      </c>
    </row>
    <row r="1060" spans="2:8" ht="30" customHeight="1">
      <c r="B1060" s="119" t="s">
        <v>3009</v>
      </c>
      <c r="C1060" s="123" t="s">
        <v>1891</v>
      </c>
      <c r="D1060" s="123">
        <v>5.5</v>
      </c>
      <c r="E1060" s="123" t="s">
        <v>2651</v>
      </c>
      <c r="F1060" s="123" t="s">
        <v>2996</v>
      </c>
      <c r="G1060" s="119" t="s">
        <v>2653</v>
      </c>
      <c r="H1060" s="123">
        <v>1009.3</v>
      </c>
    </row>
    <row r="1061" spans="2:8" ht="30" customHeight="1">
      <c r="B1061" s="119" t="s">
        <v>3014</v>
      </c>
      <c r="C1061" s="123" t="s">
        <v>1891</v>
      </c>
      <c r="D1061" s="123">
        <v>6</v>
      </c>
      <c r="E1061" s="123" t="s">
        <v>2651</v>
      </c>
      <c r="F1061" s="123" t="s">
        <v>2996</v>
      </c>
      <c r="G1061" s="119" t="s">
        <v>2653</v>
      </c>
      <c r="H1061" s="123">
        <v>1009.3</v>
      </c>
    </row>
    <row r="1062" spans="2:8" ht="30" customHeight="1">
      <c r="B1062" s="119" t="s">
        <v>3003</v>
      </c>
      <c r="C1062" s="123" t="s">
        <v>1891</v>
      </c>
      <c r="D1062" s="123">
        <v>7</v>
      </c>
      <c r="E1062" s="123" t="s">
        <v>2651</v>
      </c>
      <c r="F1062" s="123" t="s">
        <v>2996</v>
      </c>
      <c r="G1062" s="119" t="s">
        <v>2653</v>
      </c>
      <c r="H1062" s="123">
        <v>1009.3</v>
      </c>
    </row>
    <row r="1063" spans="2:8" ht="30" customHeight="1">
      <c r="B1063" s="119" t="s">
        <v>3003</v>
      </c>
      <c r="C1063" s="123" t="s">
        <v>1891</v>
      </c>
      <c r="D1063" s="123">
        <v>8</v>
      </c>
      <c r="E1063" s="123" t="s">
        <v>2651</v>
      </c>
      <c r="F1063" s="123" t="s">
        <v>2996</v>
      </c>
      <c r="G1063" s="119" t="s">
        <v>2653</v>
      </c>
      <c r="H1063" s="123">
        <v>1009.3</v>
      </c>
    </row>
    <row r="1064" spans="2:8" ht="30" customHeight="1">
      <c r="B1064" s="119" t="s">
        <v>3009</v>
      </c>
      <c r="C1064" s="123" t="s">
        <v>1891</v>
      </c>
      <c r="D1064" s="123">
        <v>12</v>
      </c>
      <c r="E1064" s="123" t="s">
        <v>2651</v>
      </c>
      <c r="F1064" s="123" t="s">
        <v>2996</v>
      </c>
      <c r="G1064" s="119" t="s">
        <v>2653</v>
      </c>
      <c r="H1064" s="123">
        <v>1009.3</v>
      </c>
    </row>
    <row r="1065" spans="2:8" ht="30" customHeight="1">
      <c r="B1065" s="119" t="s">
        <v>3003</v>
      </c>
      <c r="C1065" s="123" t="s">
        <v>1891</v>
      </c>
      <c r="D1065" s="123">
        <v>13</v>
      </c>
      <c r="E1065" s="123" t="s">
        <v>2651</v>
      </c>
      <c r="F1065" s="123" t="s">
        <v>2996</v>
      </c>
      <c r="G1065" s="119" t="s">
        <v>2653</v>
      </c>
      <c r="H1065" s="123">
        <v>1009.3</v>
      </c>
    </row>
    <row r="1066" spans="2:8" ht="30" customHeight="1">
      <c r="B1066" s="119" t="s">
        <v>3009</v>
      </c>
      <c r="C1066" s="123" t="s">
        <v>1891</v>
      </c>
      <c r="D1066" s="123">
        <v>15</v>
      </c>
      <c r="E1066" s="123" t="s">
        <v>2651</v>
      </c>
      <c r="F1066" s="123" t="s">
        <v>2996</v>
      </c>
      <c r="G1066" s="119" t="s">
        <v>2653</v>
      </c>
      <c r="H1066" s="123">
        <v>1009.3</v>
      </c>
    </row>
    <row r="1067" spans="2:8" ht="30" customHeight="1">
      <c r="B1067" s="119" t="s">
        <v>3015</v>
      </c>
      <c r="C1067" s="123" t="s">
        <v>1891</v>
      </c>
      <c r="D1067" s="123">
        <v>15</v>
      </c>
      <c r="E1067" s="123" t="s">
        <v>2651</v>
      </c>
      <c r="F1067" s="123" t="s">
        <v>2996</v>
      </c>
      <c r="G1067" s="119" t="s">
        <v>2653</v>
      </c>
      <c r="H1067" s="123">
        <v>1009.3</v>
      </c>
    </row>
    <row r="1068" spans="2:8" ht="30" customHeight="1">
      <c r="B1068" s="119" t="s">
        <v>3011</v>
      </c>
      <c r="C1068" s="123" t="s">
        <v>1891</v>
      </c>
      <c r="D1068" s="123">
        <v>16</v>
      </c>
      <c r="E1068" s="123" t="s">
        <v>2651</v>
      </c>
      <c r="F1068" s="123" t="s">
        <v>2996</v>
      </c>
      <c r="G1068" s="119" t="s">
        <v>2653</v>
      </c>
      <c r="H1068" s="123">
        <v>1009.3</v>
      </c>
    </row>
    <row r="1069" spans="2:8" ht="30" customHeight="1">
      <c r="B1069" s="119" t="s">
        <v>3009</v>
      </c>
      <c r="C1069" s="123" t="s">
        <v>1891</v>
      </c>
      <c r="D1069" s="123">
        <v>70</v>
      </c>
      <c r="E1069" s="123" t="s">
        <v>2651</v>
      </c>
      <c r="F1069" s="123" t="s">
        <v>2996</v>
      </c>
      <c r="G1069" s="119" t="s">
        <v>2653</v>
      </c>
      <c r="H1069" s="123">
        <v>1009.3</v>
      </c>
    </row>
    <row r="1070" spans="2:8" ht="30" customHeight="1">
      <c r="B1070" s="119" t="s">
        <v>2885</v>
      </c>
      <c r="C1070" s="124" t="s">
        <v>2655</v>
      </c>
      <c r="D1070" s="123">
        <v>1</v>
      </c>
      <c r="E1070" s="123" t="s">
        <v>2884</v>
      </c>
      <c r="F1070" s="123" t="s">
        <v>2651</v>
      </c>
      <c r="G1070" s="119" t="s">
        <v>2687</v>
      </c>
      <c r="H1070" s="123">
        <v>150</v>
      </c>
    </row>
    <row r="1071" spans="2:8" ht="30" customHeight="1">
      <c r="B1071" s="119" t="s">
        <v>3016</v>
      </c>
      <c r="C1071" s="124" t="s">
        <v>2655</v>
      </c>
      <c r="D1071" s="123">
        <v>1</v>
      </c>
      <c r="E1071" s="123" t="s">
        <v>2651</v>
      </c>
      <c r="F1071" s="123" t="s">
        <v>2651</v>
      </c>
      <c r="G1071" s="125" t="s">
        <v>2687</v>
      </c>
      <c r="H1071" s="123">
        <v>50</v>
      </c>
    </row>
    <row r="1072" spans="2:8" ht="30" customHeight="1">
      <c r="B1072" s="119" t="s">
        <v>3017</v>
      </c>
      <c r="C1072" s="124" t="s">
        <v>2655</v>
      </c>
      <c r="D1072" s="123">
        <v>1</v>
      </c>
      <c r="E1072" s="123" t="s">
        <v>2651</v>
      </c>
      <c r="F1072" s="123" t="s">
        <v>2651</v>
      </c>
      <c r="G1072" s="126" t="s">
        <v>2687</v>
      </c>
      <c r="H1072" s="123">
        <v>50</v>
      </c>
    </row>
    <row r="1073" spans="2:8" ht="30" customHeight="1">
      <c r="B1073" s="119" t="s">
        <v>3018</v>
      </c>
      <c r="C1073" s="124" t="s">
        <v>2655</v>
      </c>
      <c r="D1073" s="123">
        <v>1</v>
      </c>
      <c r="E1073" s="123" t="s">
        <v>2651</v>
      </c>
      <c r="F1073" s="123" t="s">
        <v>2651</v>
      </c>
      <c r="G1073" s="126" t="s">
        <v>2687</v>
      </c>
      <c r="H1073" s="123">
        <v>50</v>
      </c>
    </row>
    <row r="1074" spans="2:8" ht="30" customHeight="1">
      <c r="B1074" s="119" t="s">
        <v>3019</v>
      </c>
      <c r="C1074" s="124" t="s">
        <v>2655</v>
      </c>
      <c r="D1074" s="123">
        <v>1</v>
      </c>
      <c r="E1074" s="123" t="s">
        <v>2651</v>
      </c>
      <c r="F1074" s="123" t="s">
        <v>2651</v>
      </c>
      <c r="G1074" s="126" t="s">
        <v>2687</v>
      </c>
      <c r="H1074" s="123">
        <v>50</v>
      </c>
    </row>
    <row r="1075" spans="2:8" ht="30" customHeight="1">
      <c r="B1075" s="119" t="s">
        <v>3020</v>
      </c>
      <c r="C1075" s="124" t="s">
        <v>2655</v>
      </c>
      <c r="D1075" s="123">
        <v>1</v>
      </c>
      <c r="E1075" s="123" t="s">
        <v>2651</v>
      </c>
      <c r="F1075" s="123" t="s">
        <v>2651</v>
      </c>
      <c r="G1075" s="119" t="s">
        <v>2687</v>
      </c>
      <c r="H1075" s="123">
        <v>50</v>
      </c>
    </row>
    <row r="1076" spans="2:8" ht="30" customHeight="1">
      <c r="B1076" s="119" t="s">
        <v>3021</v>
      </c>
      <c r="C1076" s="124" t="s">
        <v>2655</v>
      </c>
      <c r="D1076" s="123">
        <v>1</v>
      </c>
      <c r="E1076" s="123" t="s">
        <v>2651</v>
      </c>
      <c r="F1076" s="123" t="s">
        <v>2651</v>
      </c>
      <c r="G1076" s="119" t="s">
        <v>2687</v>
      </c>
      <c r="H1076" s="123">
        <v>50</v>
      </c>
    </row>
    <row r="1077" spans="2:8" ht="30" customHeight="1">
      <c r="B1077" s="119" t="s">
        <v>3022</v>
      </c>
      <c r="C1077" s="124" t="s">
        <v>2655</v>
      </c>
      <c r="D1077" s="123">
        <v>1</v>
      </c>
      <c r="E1077" s="123" t="s">
        <v>2651</v>
      </c>
      <c r="F1077" s="123" t="s">
        <v>2651</v>
      </c>
      <c r="G1077" s="119" t="s">
        <v>2687</v>
      </c>
      <c r="H1077" s="123">
        <v>50</v>
      </c>
    </row>
    <row r="1078" spans="2:8" ht="30" customHeight="1">
      <c r="B1078" s="119" t="s">
        <v>3016</v>
      </c>
      <c r="C1078" s="124" t="s">
        <v>2655</v>
      </c>
      <c r="D1078" s="123">
        <v>1</v>
      </c>
      <c r="E1078" s="123" t="s">
        <v>2651</v>
      </c>
      <c r="F1078" s="123" t="s">
        <v>2651</v>
      </c>
      <c r="G1078" s="119" t="s">
        <v>2687</v>
      </c>
      <c r="H1078" s="123">
        <v>50</v>
      </c>
    </row>
    <row r="1079" spans="2:8" ht="30" customHeight="1">
      <c r="B1079" s="119" t="s">
        <v>3020</v>
      </c>
      <c r="C1079" s="124" t="s">
        <v>2655</v>
      </c>
      <c r="D1079" s="123">
        <v>1</v>
      </c>
      <c r="E1079" s="123" t="s">
        <v>2651</v>
      </c>
      <c r="F1079" s="123" t="s">
        <v>2651</v>
      </c>
      <c r="G1079" s="119" t="s">
        <v>2687</v>
      </c>
      <c r="H1079" s="123">
        <v>50</v>
      </c>
    </row>
    <row r="1080" spans="2:8" ht="30" customHeight="1">
      <c r="B1080" s="119" t="s">
        <v>3023</v>
      </c>
      <c r="C1080" s="124" t="s">
        <v>2655</v>
      </c>
      <c r="D1080" s="123">
        <v>1</v>
      </c>
      <c r="E1080" s="123" t="s">
        <v>2651</v>
      </c>
      <c r="F1080" s="123" t="s">
        <v>2651</v>
      </c>
      <c r="G1080" s="119" t="s">
        <v>2687</v>
      </c>
      <c r="H1080" s="123">
        <v>50</v>
      </c>
    </row>
    <row r="1081" spans="2:8" ht="30" customHeight="1">
      <c r="B1081" s="119" t="s">
        <v>3024</v>
      </c>
      <c r="C1081" s="124" t="s">
        <v>2655</v>
      </c>
      <c r="D1081" s="123">
        <v>1</v>
      </c>
      <c r="E1081" s="123" t="s">
        <v>2651</v>
      </c>
      <c r="F1081" s="123" t="s">
        <v>2651</v>
      </c>
      <c r="G1081" s="119" t="s">
        <v>2687</v>
      </c>
      <c r="H1081" s="123">
        <v>50</v>
      </c>
    </row>
    <row r="1082" spans="2:8" ht="30" customHeight="1">
      <c r="B1082" s="119" t="s">
        <v>3025</v>
      </c>
      <c r="C1082" s="124" t="s">
        <v>2655</v>
      </c>
      <c r="D1082" s="123">
        <v>1</v>
      </c>
      <c r="E1082" s="123" t="s">
        <v>2651</v>
      </c>
      <c r="F1082" s="123" t="s">
        <v>2651</v>
      </c>
      <c r="G1082" s="119" t="s">
        <v>2687</v>
      </c>
      <c r="H1082" s="123">
        <v>50</v>
      </c>
    </row>
    <row r="1083" spans="2:8" ht="30" customHeight="1">
      <c r="B1083" s="119" t="s">
        <v>3026</v>
      </c>
      <c r="C1083" s="124" t="s">
        <v>2655</v>
      </c>
      <c r="D1083" s="123">
        <v>1</v>
      </c>
      <c r="E1083" s="123" t="s">
        <v>2651</v>
      </c>
      <c r="F1083" s="123" t="s">
        <v>2651</v>
      </c>
      <c r="G1083" s="119" t="s">
        <v>2687</v>
      </c>
      <c r="H1083" s="123">
        <v>50</v>
      </c>
    </row>
    <row r="1084" spans="2:8" ht="30" customHeight="1">
      <c r="B1084" s="119" t="s">
        <v>3024</v>
      </c>
      <c r="C1084" s="124" t="s">
        <v>2655</v>
      </c>
      <c r="D1084" s="123">
        <v>1</v>
      </c>
      <c r="E1084" s="123" t="s">
        <v>2651</v>
      </c>
      <c r="F1084" s="123" t="s">
        <v>2651</v>
      </c>
      <c r="G1084" s="119" t="s">
        <v>2687</v>
      </c>
      <c r="H1084" s="123">
        <v>50</v>
      </c>
    </row>
    <row r="1085" spans="2:8" ht="30" customHeight="1">
      <c r="B1085" s="119" t="s">
        <v>3027</v>
      </c>
      <c r="C1085" s="124" t="s">
        <v>2655</v>
      </c>
      <c r="D1085" s="123">
        <v>1</v>
      </c>
      <c r="E1085" s="123" t="s">
        <v>2651</v>
      </c>
      <c r="F1085" s="123" t="s">
        <v>2651</v>
      </c>
      <c r="G1085" s="119" t="s">
        <v>2687</v>
      </c>
      <c r="H1085" s="123">
        <v>50</v>
      </c>
    </row>
    <row r="1086" spans="2:8" ht="30" customHeight="1">
      <c r="B1086" s="119" t="s">
        <v>3028</v>
      </c>
      <c r="C1086" s="124" t="s">
        <v>2655</v>
      </c>
      <c r="D1086" s="123">
        <v>1</v>
      </c>
      <c r="E1086" s="123" t="s">
        <v>2651</v>
      </c>
      <c r="F1086" s="123" t="s">
        <v>2651</v>
      </c>
      <c r="G1086" s="119" t="s">
        <v>2687</v>
      </c>
      <c r="H1086" s="123">
        <v>50</v>
      </c>
    </row>
    <row r="1087" spans="2:8" ht="30" customHeight="1">
      <c r="B1087" s="119" t="s">
        <v>3029</v>
      </c>
      <c r="C1087" s="124" t="s">
        <v>2655</v>
      </c>
      <c r="D1087" s="123">
        <v>1</v>
      </c>
      <c r="E1087" s="123" t="s">
        <v>2651</v>
      </c>
      <c r="F1087" s="123" t="s">
        <v>2651</v>
      </c>
      <c r="G1087" s="119" t="s">
        <v>2687</v>
      </c>
      <c r="H1087" s="123">
        <v>50</v>
      </c>
    </row>
    <row r="1088" spans="2:8" ht="30" customHeight="1">
      <c r="B1088" s="119" t="s">
        <v>3030</v>
      </c>
      <c r="C1088" s="124" t="s">
        <v>2655</v>
      </c>
      <c r="D1088" s="123">
        <v>1</v>
      </c>
      <c r="E1088" s="123" t="s">
        <v>2651</v>
      </c>
      <c r="F1088" s="123" t="s">
        <v>2651</v>
      </c>
      <c r="G1088" s="119" t="s">
        <v>2687</v>
      </c>
      <c r="H1088" s="123">
        <v>50</v>
      </c>
    </row>
    <row r="1089" spans="2:8" ht="30" customHeight="1">
      <c r="B1089" s="119" t="s">
        <v>3020</v>
      </c>
      <c r="C1089" s="124" t="s">
        <v>2655</v>
      </c>
      <c r="D1089" s="123">
        <v>1</v>
      </c>
      <c r="E1089" s="123" t="s">
        <v>2651</v>
      </c>
      <c r="F1089" s="123" t="s">
        <v>2651</v>
      </c>
      <c r="G1089" s="119" t="s">
        <v>2687</v>
      </c>
      <c r="H1089" s="123">
        <v>50</v>
      </c>
    </row>
    <row r="1090" spans="2:8" ht="30" customHeight="1">
      <c r="B1090" s="119" t="s">
        <v>3031</v>
      </c>
      <c r="C1090" s="124" t="s">
        <v>2655</v>
      </c>
      <c r="D1090" s="123">
        <v>1</v>
      </c>
      <c r="E1090" s="123" t="s">
        <v>2651</v>
      </c>
      <c r="F1090" s="123" t="s">
        <v>2651</v>
      </c>
      <c r="G1090" s="119" t="s">
        <v>2687</v>
      </c>
      <c r="H1090" s="123">
        <v>50</v>
      </c>
    </row>
    <row r="1091" spans="2:8" ht="30" customHeight="1">
      <c r="B1091" s="119" t="s">
        <v>3032</v>
      </c>
      <c r="C1091" s="124" t="s">
        <v>2655</v>
      </c>
      <c r="D1091" s="123">
        <v>1</v>
      </c>
      <c r="E1091" s="123" t="s">
        <v>2651</v>
      </c>
      <c r="F1091" s="123" t="s">
        <v>2651</v>
      </c>
      <c r="G1091" s="119" t="s">
        <v>2687</v>
      </c>
      <c r="H1091" s="123">
        <v>50</v>
      </c>
    </row>
    <row r="1092" spans="2:8" ht="30" customHeight="1">
      <c r="B1092" s="119" t="s">
        <v>3033</v>
      </c>
      <c r="C1092" s="124" t="s">
        <v>2655</v>
      </c>
      <c r="D1092" s="123">
        <v>1</v>
      </c>
      <c r="E1092" s="123" t="s">
        <v>2651</v>
      </c>
      <c r="F1092" s="123" t="s">
        <v>2651</v>
      </c>
      <c r="G1092" s="119" t="s">
        <v>2687</v>
      </c>
      <c r="H1092" s="123">
        <v>50</v>
      </c>
    </row>
    <row r="1093" spans="2:8" ht="30" customHeight="1">
      <c r="B1093" s="119" t="s">
        <v>3034</v>
      </c>
      <c r="C1093" s="124" t="s">
        <v>2655</v>
      </c>
      <c r="D1093" s="123">
        <v>1</v>
      </c>
      <c r="E1093" s="123" t="s">
        <v>2651</v>
      </c>
      <c r="F1093" s="123" t="s">
        <v>2651</v>
      </c>
      <c r="G1093" s="119" t="s">
        <v>2687</v>
      </c>
      <c r="H1093" s="123">
        <v>50</v>
      </c>
    </row>
    <row r="1094" spans="2:8" ht="30" customHeight="1">
      <c r="B1094" s="119" t="s">
        <v>3035</v>
      </c>
      <c r="C1094" s="124" t="s">
        <v>2655</v>
      </c>
      <c r="D1094" s="123">
        <v>1</v>
      </c>
      <c r="E1094" s="123" t="s">
        <v>2651</v>
      </c>
      <c r="F1094" s="123" t="s">
        <v>2651</v>
      </c>
      <c r="G1094" s="119" t="s">
        <v>2687</v>
      </c>
      <c r="H1094" s="123">
        <v>50</v>
      </c>
    </row>
    <row r="1095" spans="2:8" ht="30" customHeight="1">
      <c r="B1095" s="119" t="s">
        <v>3036</v>
      </c>
      <c r="C1095" s="124" t="s">
        <v>2655</v>
      </c>
      <c r="D1095" s="123">
        <v>1</v>
      </c>
      <c r="E1095" s="123" t="s">
        <v>2651</v>
      </c>
      <c r="F1095" s="123" t="s">
        <v>2651</v>
      </c>
      <c r="G1095" s="119" t="s">
        <v>2687</v>
      </c>
      <c r="H1095" s="123">
        <v>50</v>
      </c>
    </row>
    <row r="1096" spans="2:8" ht="30" customHeight="1">
      <c r="B1096" s="119" t="s">
        <v>3037</v>
      </c>
      <c r="C1096" s="124" t="s">
        <v>2655</v>
      </c>
      <c r="D1096" s="123">
        <v>1</v>
      </c>
      <c r="E1096" s="123" t="s">
        <v>2651</v>
      </c>
      <c r="F1096" s="123" t="s">
        <v>2651</v>
      </c>
      <c r="G1096" s="119" t="s">
        <v>2687</v>
      </c>
      <c r="H1096" s="123">
        <v>50</v>
      </c>
    </row>
    <row r="1097" spans="2:8" ht="30" customHeight="1">
      <c r="B1097" s="119" t="s">
        <v>3020</v>
      </c>
      <c r="C1097" s="124" t="s">
        <v>2655</v>
      </c>
      <c r="D1097" s="123">
        <v>1</v>
      </c>
      <c r="E1097" s="123" t="s">
        <v>2651</v>
      </c>
      <c r="F1097" s="123" t="s">
        <v>2651</v>
      </c>
      <c r="G1097" s="119" t="s">
        <v>2687</v>
      </c>
      <c r="H1097" s="123">
        <v>50</v>
      </c>
    </row>
    <row r="1098" spans="2:8" ht="30" customHeight="1">
      <c r="B1098" s="119" t="s">
        <v>3038</v>
      </c>
      <c r="C1098" s="124" t="s">
        <v>2655</v>
      </c>
      <c r="D1098" s="123">
        <v>1</v>
      </c>
      <c r="E1098" s="123" t="s">
        <v>2651</v>
      </c>
      <c r="F1098" s="123" t="s">
        <v>2651</v>
      </c>
      <c r="G1098" s="119" t="s">
        <v>2687</v>
      </c>
      <c r="H1098" s="123">
        <v>50</v>
      </c>
    </row>
    <row r="1099" spans="2:8" ht="30" customHeight="1">
      <c r="B1099" s="119" t="s">
        <v>3039</v>
      </c>
      <c r="C1099" s="124" t="s">
        <v>2655</v>
      </c>
      <c r="D1099" s="123">
        <v>1</v>
      </c>
      <c r="E1099" s="123" t="s">
        <v>2651</v>
      </c>
      <c r="F1099" s="123" t="s">
        <v>2651</v>
      </c>
      <c r="G1099" s="119" t="s">
        <v>2687</v>
      </c>
      <c r="H1099" s="123">
        <v>50</v>
      </c>
    </row>
    <row r="1100" spans="2:8" ht="30" customHeight="1">
      <c r="B1100" s="119" t="s">
        <v>3040</v>
      </c>
      <c r="C1100" s="124" t="s">
        <v>2655</v>
      </c>
      <c r="D1100" s="123">
        <v>1</v>
      </c>
      <c r="E1100" s="123" t="s">
        <v>2651</v>
      </c>
      <c r="F1100" s="123" t="s">
        <v>2651</v>
      </c>
      <c r="G1100" s="119" t="s">
        <v>2687</v>
      </c>
      <c r="H1100" s="123">
        <v>50</v>
      </c>
    </row>
    <row r="1101" spans="2:8" ht="30" customHeight="1">
      <c r="B1101" s="119" t="s">
        <v>3016</v>
      </c>
      <c r="C1101" s="124" t="s">
        <v>2655</v>
      </c>
      <c r="D1101" s="123">
        <v>1</v>
      </c>
      <c r="E1101" s="123" t="s">
        <v>2651</v>
      </c>
      <c r="F1101" s="123" t="s">
        <v>2651</v>
      </c>
      <c r="G1101" s="119" t="s">
        <v>2687</v>
      </c>
      <c r="H1101" s="123">
        <v>50</v>
      </c>
    </row>
    <row r="1102" spans="2:8" ht="30" customHeight="1">
      <c r="B1102" s="119" t="s">
        <v>3041</v>
      </c>
      <c r="C1102" s="124" t="s">
        <v>2655</v>
      </c>
      <c r="D1102" s="123">
        <v>1</v>
      </c>
      <c r="E1102" s="123" t="s">
        <v>2651</v>
      </c>
      <c r="F1102" s="123" t="s">
        <v>2651</v>
      </c>
      <c r="G1102" s="119" t="s">
        <v>2687</v>
      </c>
      <c r="H1102" s="123">
        <v>50</v>
      </c>
    </row>
    <row r="1103" spans="2:8" ht="30" customHeight="1">
      <c r="B1103" s="119" t="s">
        <v>3042</v>
      </c>
      <c r="C1103" s="124" t="s">
        <v>2655</v>
      </c>
      <c r="D1103" s="123">
        <v>1</v>
      </c>
      <c r="E1103" s="123" t="s">
        <v>2651</v>
      </c>
      <c r="F1103" s="123" t="s">
        <v>2651</v>
      </c>
      <c r="G1103" s="119" t="s">
        <v>2687</v>
      </c>
      <c r="H1103" s="123">
        <v>50</v>
      </c>
    </row>
    <row r="1104" spans="2:8" ht="30" customHeight="1">
      <c r="B1104" s="119" t="s">
        <v>3037</v>
      </c>
      <c r="C1104" s="124" t="s">
        <v>2655</v>
      </c>
      <c r="D1104" s="123">
        <v>1</v>
      </c>
      <c r="E1104" s="123" t="s">
        <v>2651</v>
      </c>
      <c r="F1104" s="123" t="s">
        <v>2651</v>
      </c>
      <c r="G1104" s="119" t="s">
        <v>2687</v>
      </c>
      <c r="H1104" s="123">
        <v>50</v>
      </c>
    </row>
    <row r="1105" spans="2:8" ht="30" customHeight="1">
      <c r="B1105" s="119" t="s">
        <v>3043</v>
      </c>
      <c r="C1105" s="124" t="s">
        <v>2655</v>
      </c>
      <c r="D1105" s="123">
        <v>1</v>
      </c>
      <c r="E1105" s="123" t="s">
        <v>2651</v>
      </c>
      <c r="F1105" s="123" t="s">
        <v>2651</v>
      </c>
      <c r="G1105" s="119" t="s">
        <v>2687</v>
      </c>
      <c r="H1105" s="123">
        <v>50</v>
      </c>
    </row>
    <row r="1106" spans="2:8" ht="30" customHeight="1">
      <c r="B1106" s="119" t="s">
        <v>3016</v>
      </c>
      <c r="C1106" s="124" t="s">
        <v>2655</v>
      </c>
      <c r="D1106" s="123">
        <v>1</v>
      </c>
      <c r="E1106" s="123" t="s">
        <v>2651</v>
      </c>
      <c r="F1106" s="123" t="s">
        <v>2651</v>
      </c>
      <c r="G1106" s="119" t="s">
        <v>2687</v>
      </c>
      <c r="H1106" s="123">
        <v>50</v>
      </c>
    </row>
    <row r="1107" spans="2:8" ht="30" customHeight="1">
      <c r="B1107" s="119" t="s">
        <v>3020</v>
      </c>
      <c r="C1107" s="124" t="s">
        <v>2655</v>
      </c>
      <c r="D1107" s="123">
        <v>1</v>
      </c>
      <c r="E1107" s="123" t="s">
        <v>2651</v>
      </c>
      <c r="F1107" s="123" t="s">
        <v>2651</v>
      </c>
      <c r="G1107" s="119" t="s">
        <v>2687</v>
      </c>
      <c r="H1107" s="123">
        <v>50</v>
      </c>
    </row>
    <row r="1108" spans="2:8" ht="30" customHeight="1">
      <c r="B1108" s="119" t="s">
        <v>3044</v>
      </c>
      <c r="C1108" s="124" t="s">
        <v>2655</v>
      </c>
      <c r="D1108" s="123">
        <v>1</v>
      </c>
      <c r="E1108" s="123" t="s">
        <v>2651</v>
      </c>
      <c r="F1108" s="123" t="s">
        <v>2651</v>
      </c>
      <c r="G1108" s="119" t="s">
        <v>2687</v>
      </c>
      <c r="H1108" s="123">
        <v>50</v>
      </c>
    </row>
    <row r="1109" spans="2:8" ht="30" customHeight="1">
      <c r="B1109" s="119" t="s">
        <v>3045</v>
      </c>
      <c r="C1109" s="124" t="s">
        <v>2655</v>
      </c>
      <c r="D1109" s="123">
        <v>1</v>
      </c>
      <c r="E1109" s="123" t="s">
        <v>2651</v>
      </c>
      <c r="F1109" s="123" t="s">
        <v>2651</v>
      </c>
      <c r="G1109" s="119" t="s">
        <v>2687</v>
      </c>
      <c r="H1109" s="123">
        <v>50</v>
      </c>
    </row>
    <row r="1110" spans="2:8" ht="30" customHeight="1">
      <c r="B1110" s="119" t="s">
        <v>3031</v>
      </c>
      <c r="C1110" s="124" t="s">
        <v>2655</v>
      </c>
      <c r="D1110" s="123">
        <v>1</v>
      </c>
      <c r="E1110" s="123" t="s">
        <v>2651</v>
      </c>
      <c r="F1110" s="123" t="s">
        <v>2651</v>
      </c>
      <c r="G1110" s="119" t="s">
        <v>2687</v>
      </c>
      <c r="H1110" s="123">
        <v>50</v>
      </c>
    </row>
    <row r="1111" spans="2:8" ht="30" customHeight="1">
      <c r="B1111" s="119" t="s">
        <v>3046</v>
      </c>
      <c r="C1111" s="124" t="s">
        <v>2655</v>
      </c>
      <c r="D1111" s="123">
        <v>1</v>
      </c>
      <c r="E1111" s="123" t="s">
        <v>2651</v>
      </c>
      <c r="F1111" s="123" t="s">
        <v>2651</v>
      </c>
      <c r="G1111" s="119" t="s">
        <v>2687</v>
      </c>
      <c r="H1111" s="123">
        <v>50</v>
      </c>
    </row>
    <row r="1112" spans="2:8" ht="30" customHeight="1">
      <c r="B1112" s="119" t="s">
        <v>3047</v>
      </c>
      <c r="C1112" s="124" t="s">
        <v>2655</v>
      </c>
      <c r="D1112" s="123">
        <v>1</v>
      </c>
      <c r="E1112" s="123" t="s">
        <v>2651</v>
      </c>
      <c r="F1112" s="123" t="s">
        <v>2651</v>
      </c>
      <c r="G1112" s="119" t="s">
        <v>2687</v>
      </c>
      <c r="H1112" s="123">
        <v>50</v>
      </c>
    </row>
    <row r="1113" spans="2:8" ht="30" customHeight="1">
      <c r="B1113" s="119" t="s">
        <v>3020</v>
      </c>
      <c r="C1113" s="124" t="s">
        <v>2655</v>
      </c>
      <c r="D1113" s="123">
        <v>1</v>
      </c>
      <c r="E1113" s="123" t="s">
        <v>2651</v>
      </c>
      <c r="F1113" s="123" t="s">
        <v>2651</v>
      </c>
      <c r="G1113" s="119" t="s">
        <v>2687</v>
      </c>
      <c r="H1113" s="123">
        <v>50</v>
      </c>
    </row>
    <row r="1114" spans="2:8" ht="30" customHeight="1">
      <c r="B1114" s="119" t="s">
        <v>3041</v>
      </c>
      <c r="C1114" s="124" t="s">
        <v>2655</v>
      </c>
      <c r="D1114" s="123">
        <v>1</v>
      </c>
      <c r="E1114" s="123" t="s">
        <v>2651</v>
      </c>
      <c r="F1114" s="123" t="s">
        <v>2651</v>
      </c>
      <c r="G1114" s="119" t="s">
        <v>2687</v>
      </c>
      <c r="H1114" s="123">
        <v>50</v>
      </c>
    </row>
    <row r="1115" spans="2:8" ht="30" customHeight="1">
      <c r="B1115" s="119" t="s">
        <v>3046</v>
      </c>
      <c r="C1115" s="124" t="s">
        <v>2655</v>
      </c>
      <c r="D1115" s="123">
        <v>1</v>
      </c>
      <c r="E1115" s="123" t="s">
        <v>2651</v>
      </c>
      <c r="F1115" s="123" t="s">
        <v>2651</v>
      </c>
      <c r="G1115" s="119" t="s">
        <v>2687</v>
      </c>
      <c r="H1115" s="123">
        <v>50</v>
      </c>
    </row>
    <row r="1116" spans="2:8" ht="30" customHeight="1">
      <c r="B1116" s="119" t="s">
        <v>3048</v>
      </c>
      <c r="C1116" s="124" t="s">
        <v>2655</v>
      </c>
      <c r="D1116" s="123">
        <v>1</v>
      </c>
      <c r="E1116" s="123" t="s">
        <v>2651</v>
      </c>
      <c r="F1116" s="123" t="s">
        <v>2651</v>
      </c>
      <c r="G1116" s="119" t="s">
        <v>2687</v>
      </c>
      <c r="H1116" s="123">
        <v>50</v>
      </c>
    </row>
    <row r="1117" spans="2:8" ht="30" customHeight="1">
      <c r="B1117" s="119" t="s">
        <v>3020</v>
      </c>
      <c r="C1117" s="124" t="s">
        <v>2655</v>
      </c>
      <c r="D1117" s="123">
        <v>1</v>
      </c>
      <c r="E1117" s="123" t="s">
        <v>2651</v>
      </c>
      <c r="F1117" s="123" t="s">
        <v>2651</v>
      </c>
      <c r="G1117" s="119" t="s">
        <v>2687</v>
      </c>
      <c r="H1117" s="123">
        <v>50</v>
      </c>
    </row>
    <row r="1118" spans="2:8" ht="30" customHeight="1">
      <c r="B1118" s="119" t="s">
        <v>3049</v>
      </c>
      <c r="C1118" s="124" t="s">
        <v>2655</v>
      </c>
      <c r="D1118" s="123">
        <v>1</v>
      </c>
      <c r="E1118" s="123" t="s">
        <v>2651</v>
      </c>
      <c r="F1118" s="123" t="s">
        <v>2651</v>
      </c>
      <c r="G1118" s="119" t="s">
        <v>2687</v>
      </c>
      <c r="H1118" s="123">
        <v>50</v>
      </c>
    </row>
    <row r="1119" spans="2:8" ht="30" customHeight="1">
      <c r="B1119" s="119" t="s">
        <v>3050</v>
      </c>
      <c r="C1119" s="124" t="s">
        <v>2655</v>
      </c>
      <c r="D1119" s="123">
        <v>1</v>
      </c>
      <c r="E1119" s="119" t="s">
        <v>3051</v>
      </c>
      <c r="F1119" s="123" t="s">
        <v>2651</v>
      </c>
      <c r="G1119" s="119" t="s">
        <v>2653</v>
      </c>
      <c r="H1119" s="123">
        <v>1396.4</v>
      </c>
    </row>
    <row r="1120" spans="2:8" ht="30" customHeight="1">
      <c r="B1120" s="119" t="s">
        <v>3016</v>
      </c>
      <c r="C1120" s="124" t="s">
        <v>2655</v>
      </c>
      <c r="D1120" s="123">
        <v>1</v>
      </c>
      <c r="E1120" s="123" t="s">
        <v>2651</v>
      </c>
      <c r="F1120" s="123" t="s">
        <v>2651</v>
      </c>
      <c r="G1120" s="119" t="s">
        <v>2687</v>
      </c>
      <c r="H1120" s="123">
        <v>50</v>
      </c>
    </row>
    <row r="1121" spans="2:8" ht="30" customHeight="1">
      <c r="B1121" s="119" t="s">
        <v>3052</v>
      </c>
      <c r="C1121" s="124" t="s">
        <v>2655</v>
      </c>
      <c r="D1121" s="123">
        <v>1</v>
      </c>
      <c r="E1121" s="123" t="s">
        <v>2651</v>
      </c>
      <c r="F1121" s="123" t="s">
        <v>2651</v>
      </c>
      <c r="G1121" s="119" t="s">
        <v>2687</v>
      </c>
      <c r="H1121" s="123">
        <v>50</v>
      </c>
    </row>
    <row r="1122" spans="2:8" ht="30" customHeight="1">
      <c r="B1122" s="119" t="s">
        <v>3020</v>
      </c>
      <c r="C1122" s="124" t="s">
        <v>2655</v>
      </c>
      <c r="D1122" s="123">
        <v>1</v>
      </c>
      <c r="E1122" s="123" t="s">
        <v>2651</v>
      </c>
      <c r="F1122" s="123" t="s">
        <v>2651</v>
      </c>
      <c r="G1122" s="119" t="s">
        <v>2687</v>
      </c>
      <c r="H1122" s="123">
        <v>50</v>
      </c>
    </row>
    <row r="1123" spans="2:8" ht="30" customHeight="1">
      <c r="B1123" s="119" t="s">
        <v>3053</v>
      </c>
      <c r="C1123" s="124" t="s">
        <v>2655</v>
      </c>
      <c r="D1123" s="123">
        <v>1</v>
      </c>
      <c r="E1123" s="123" t="s">
        <v>2651</v>
      </c>
      <c r="F1123" s="123" t="s">
        <v>2651</v>
      </c>
      <c r="G1123" s="119" t="s">
        <v>2687</v>
      </c>
      <c r="H1123" s="123">
        <v>50</v>
      </c>
    </row>
    <row r="1124" spans="2:8" ht="30" customHeight="1">
      <c r="B1124" s="119" t="s">
        <v>3054</v>
      </c>
      <c r="C1124" s="124" t="s">
        <v>2655</v>
      </c>
      <c r="D1124" s="123">
        <v>1</v>
      </c>
      <c r="E1124" s="123" t="s">
        <v>2651</v>
      </c>
      <c r="F1124" s="123" t="s">
        <v>2651</v>
      </c>
      <c r="G1124" s="119" t="s">
        <v>2687</v>
      </c>
      <c r="H1124" s="123">
        <v>50</v>
      </c>
    </row>
    <row r="1125" spans="2:8" ht="30" customHeight="1">
      <c r="B1125" s="119" t="s">
        <v>3055</v>
      </c>
      <c r="C1125" s="124" t="s">
        <v>2655</v>
      </c>
      <c r="D1125" s="123">
        <v>1</v>
      </c>
      <c r="E1125" s="123" t="s">
        <v>2651</v>
      </c>
      <c r="F1125" s="123" t="s">
        <v>2651</v>
      </c>
      <c r="G1125" s="119" t="s">
        <v>2687</v>
      </c>
      <c r="H1125" s="123">
        <v>50</v>
      </c>
    </row>
    <row r="1126" spans="2:8" ht="30" customHeight="1">
      <c r="B1126" s="119" t="s">
        <v>3016</v>
      </c>
      <c r="C1126" s="124" t="s">
        <v>2655</v>
      </c>
      <c r="D1126" s="123">
        <v>1</v>
      </c>
      <c r="E1126" s="123" t="s">
        <v>2651</v>
      </c>
      <c r="F1126" s="123" t="s">
        <v>2651</v>
      </c>
      <c r="G1126" s="119" t="s">
        <v>2687</v>
      </c>
      <c r="H1126" s="123">
        <v>50</v>
      </c>
    </row>
    <row r="1127" spans="2:8" ht="30" customHeight="1">
      <c r="B1127" s="119" t="s">
        <v>3056</v>
      </c>
      <c r="C1127" s="124" t="s">
        <v>2655</v>
      </c>
      <c r="D1127" s="123">
        <v>1</v>
      </c>
      <c r="E1127" s="123" t="s">
        <v>2651</v>
      </c>
      <c r="F1127" s="123" t="s">
        <v>2651</v>
      </c>
      <c r="G1127" s="119" t="s">
        <v>2687</v>
      </c>
      <c r="H1127" s="123">
        <v>50</v>
      </c>
    </row>
    <row r="1128" spans="2:8" ht="30" customHeight="1">
      <c r="B1128" s="119" t="s">
        <v>3057</v>
      </c>
      <c r="C1128" s="124" t="s">
        <v>2655</v>
      </c>
      <c r="D1128" s="123">
        <v>1</v>
      </c>
      <c r="E1128" s="123" t="s">
        <v>2651</v>
      </c>
      <c r="F1128" s="123" t="s">
        <v>2651</v>
      </c>
      <c r="G1128" s="119" t="s">
        <v>2687</v>
      </c>
      <c r="H1128" s="123">
        <v>50</v>
      </c>
    </row>
    <row r="1129" spans="2:8" ht="30" customHeight="1">
      <c r="B1129" s="119" t="s">
        <v>3016</v>
      </c>
      <c r="C1129" s="124" t="s">
        <v>2655</v>
      </c>
      <c r="D1129" s="123">
        <v>1</v>
      </c>
      <c r="E1129" s="123" t="s">
        <v>2651</v>
      </c>
      <c r="F1129" s="123" t="s">
        <v>2651</v>
      </c>
      <c r="G1129" s="119" t="s">
        <v>2687</v>
      </c>
      <c r="H1129" s="123">
        <v>50</v>
      </c>
    </row>
    <row r="1130" spans="2:8" ht="30" customHeight="1">
      <c r="B1130" s="119" t="s">
        <v>3058</v>
      </c>
      <c r="C1130" s="124" t="s">
        <v>2655</v>
      </c>
      <c r="D1130" s="123">
        <v>1</v>
      </c>
      <c r="E1130" s="123" t="s">
        <v>2651</v>
      </c>
      <c r="F1130" s="123" t="s">
        <v>2651</v>
      </c>
      <c r="G1130" s="119" t="s">
        <v>2687</v>
      </c>
      <c r="H1130" s="123">
        <v>50</v>
      </c>
    </row>
    <row r="1131" spans="2:8" ht="30" customHeight="1">
      <c r="B1131" s="119" t="s">
        <v>3059</v>
      </c>
      <c r="C1131" s="124" t="s">
        <v>2655</v>
      </c>
      <c r="D1131" s="123">
        <v>1</v>
      </c>
      <c r="E1131" s="123" t="s">
        <v>2651</v>
      </c>
      <c r="F1131" s="123" t="s">
        <v>2651</v>
      </c>
      <c r="G1131" s="119" t="s">
        <v>2687</v>
      </c>
      <c r="H1131" s="123">
        <v>50</v>
      </c>
    </row>
    <row r="1132" spans="2:8" ht="30" customHeight="1">
      <c r="B1132" s="119" t="s">
        <v>3060</v>
      </c>
      <c r="C1132" s="124" t="s">
        <v>2655</v>
      </c>
      <c r="D1132" s="123">
        <v>1</v>
      </c>
      <c r="E1132" s="123" t="s">
        <v>2651</v>
      </c>
      <c r="F1132" s="123" t="s">
        <v>2651</v>
      </c>
      <c r="G1132" s="119" t="s">
        <v>2687</v>
      </c>
      <c r="H1132" s="123">
        <v>50</v>
      </c>
    </row>
    <row r="1133" spans="2:8" ht="30" customHeight="1">
      <c r="B1133" s="119" t="s">
        <v>3061</v>
      </c>
      <c r="C1133" s="124" t="s">
        <v>2655</v>
      </c>
      <c r="D1133" s="123">
        <v>1</v>
      </c>
      <c r="E1133" s="123" t="s">
        <v>2651</v>
      </c>
      <c r="F1133" s="123" t="s">
        <v>2651</v>
      </c>
      <c r="G1133" s="119" t="s">
        <v>2687</v>
      </c>
      <c r="H1133" s="123">
        <v>50</v>
      </c>
    </row>
    <row r="1134" spans="2:8" ht="30" customHeight="1">
      <c r="B1134" s="119" t="s">
        <v>3036</v>
      </c>
      <c r="C1134" s="124" t="s">
        <v>2655</v>
      </c>
      <c r="D1134" s="123">
        <v>1</v>
      </c>
      <c r="E1134" s="123" t="s">
        <v>2651</v>
      </c>
      <c r="F1134" s="123" t="s">
        <v>2651</v>
      </c>
      <c r="G1134" s="119" t="s">
        <v>2687</v>
      </c>
      <c r="H1134" s="123">
        <v>50</v>
      </c>
    </row>
    <row r="1135" spans="2:8" ht="30" customHeight="1">
      <c r="B1135" s="119" t="s">
        <v>3062</v>
      </c>
      <c r="C1135" s="124" t="s">
        <v>2655</v>
      </c>
      <c r="D1135" s="123">
        <v>1</v>
      </c>
      <c r="E1135" s="123" t="s">
        <v>3063</v>
      </c>
      <c r="F1135" s="123" t="s">
        <v>2651</v>
      </c>
      <c r="G1135" s="119" t="s">
        <v>2687</v>
      </c>
      <c r="H1135" s="123">
        <v>96.9</v>
      </c>
    </row>
    <row r="1136" spans="2:8" ht="30" customHeight="1">
      <c r="B1136" s="119" t="s">
        <v>3027</v>
      </c>
      <c r="C1136" s="124" t="s">
        <v>2655</v>
      </c>
      <c r="D1136" s="123">
        <v>1</v>
      </c>
      <c r="E1136" s="123" t="s">
        <v>2651</v>
      </c>
      <c r="F1136" s="123" t="s">
        <v>2651</v>
      </c>
      <c r="G1136" s="119" t="s">
        <v>2687</v>
      </c>
      <c r="H1136" s="123">
        <v>50</v>
      </c>
    </row>
    <row r="1137" spans="2:8" ht="30" customHeight="1">
      <c r="B1137" s="119" t="s">
        <v>3061</v>
      </c>
      <c r="C1137" s="124" t="s">
        <v>2655</v>
      </c>
      <c r="D1137" s="123">
        <v>1</v>
      </c>
      <c r="E1137" s="123" t="s">
        <v>2651</v>
      </c>
      <c r="F1137" s="123" t="s">
        <v>2651</v>
      </c>
      <c r="G1137" s="119" t="s">
        <v>2687</v>
      </c>
      <c r="H1137" s="123">
        <v>50</v>
      </c>
    </row>
    <row r="1138" spans="2:8" ht="30" customHeight="1">
      <c r="B1138" s="119" t="s">
        <v>3064</v>
      </c>
      <c r="C1138" s="124" t="s">
        <v>2655</v>
      </c>
      <c r="D1138" s="123">
        <v>1</v>
      </c>
      <c r="E1138" s="123" t="s">
        <v>2651</v>
      </c>
      <c r="F1138" s="123" t="s">
        <v>2651</v>
      </c>
      <c r="G1138" s="119" t="s">
        <v>2687</v>
      </c>
      <c r="H1138" s="123">
        <v>50</v>
      </c>
    </row>
    <row r="1139" spans="2:8" ht="30" customHeight="1">
      <c r="B1139" s="119" t="s">
        <v>3038</v>
      </c>
      <c r="C1139" s="124" t="s">
        <v>2655</v>
      </c>
      <c r="D1139" s="123">
        <v>1</v>
      </c>
      <c r="E1139" s="123" t="s">
        <v>2651</v>
      </c>
      <c r="F1139" s="123" t="s">
        <v>2651</v>
      </c>
      <c r="G1139" s="119" t="s">
        <v>2687</v>
      </c>
      <c r="H1139" s="123">
        <v>50</v>
      </c>
    </row>
    <row r="1140" spans="2:8" ht="30" customHeight="1">
      <c r="B1140" s="119" t="s">
        <v>3065</v>
      </c>
      <c r="C1140" s="124" t="s">
        <v>2655</v>
      </c>
      <c r="D1140" s="123">
        <v>1</v>
      </c>
      <c r="E1140" s="123" t="s">
        <v>2651</v>
      </c>
      <c r="F1140" s="123" t="s">
        <v>2651</v>
      </c>
      <c r="G1140" s="119" t="s">
        <v>2687</v>
      </c>
      <c r="H1140" s="123">
        <v>50</v>
      </c>
    </row>
    <row r="1141" spans="2:8" ht="30" customHeight="1">
      <c r="B1141" s="119" t="s">
        <v>3016</v>
      </c>
      <c r="C1141" s="124" t="s">
        <v>2655</v>
      </c>
      <c r="D1141" s="123">
        <v>1</v>
      </c>
      <c r="E1141" s="123" t="s">
        <v>2651</v>
      </c>
      <c r="F1141" s="123" t="s">
        <v>2651</v>
      </c>
      <c r="G1141" s="119" t="s">
        <v>2687</v>
      </c>
      <c r="H1141" s="123">
        <v>50</v>
      </c>
    </row>
    <row r="1142" spans="2:8" ht="30" customHeight="1">
      <c r="B1142" s="119" t="s">
        <v>3066</v>
      </c>
      <c r="C1142" s="124" t="s">
        <v>2655</v>
      </c>
      <c r="D1142" s="123">
        <v>1</v>
      </c>
      <c r="E1142" s="123" t="s">
        <v>2651</v>
      </c>
      <c r="F1142" s="123" t="s">
        <v>2651</v>
      </c>
      <c r="G1142" s="119" t="s">
        <v>2687</v>
      </c>
      <c r="H1142" s="123">
        <v>50</v>
      </c>
    </row>
    <row r="1143" spans="2:8" ht="30" customHeight="1">
      <c r="B1143" s="119" t="s">
        <v>3067</v>
      </c>
      <c r="C1143" s="124" t="s">
        <v>2655</v>
      </c>
      <c r="D1143" s="123">
        <v>1</v>
      </c>
      <c r="E1143" s="123" t="s">
        <v>2651</v>
      </c>
      <c r="F1143" s="123" t="s">
        <v>2651</v>
      </c>
      <c r="G1143" s="119" t="s">
        <v>2687</v>
      </c>
      <c r="H1143" s="123">
        <v>50</v>
      </c>
    </row>
    <row r="1144" spans="2:8" ht="30" customHeight="1">
      <c r="B1144" s="119" t="s">
        <v>3068</v>
      </c>
      <c r="C1144" s="124" t="s">
        <v>2655</v>
      </c>
      <c r="D1144" s="123">
        <v>1</v>
      </c>
      <c r="E1144" s="123" t="s">
        <v>2651</v>
      </c>
      <c r="F1144" s="123" t="s">
        <v>2651</v>
      </c>
      <c r="G1144" s="119" t="s">
        <v>2687</v>
      </c>
      <c r="H1144" s="123">
        <v>50</v>
      </c>
    </row>
    <row r="1145" spans="2:8" ht="30" customHeight="1">
      <c r="B1145" s="119" t="s">
        <v>3069</v>
      </c>
      <c r="C1145" s="124" t="s">
        <v>2655</v>
      </c>
      <c r="D1145" s="123">
        <v>1</v>
      </c>
      <c r="E1145" s="123" t="s">
        <v>2651</v>
      </c>
      <c r="F1145" s="123" t="s">
        <v>2651</v>
      </c>
      <c r="G1145" s="119" t="s">
        <v>2687</v>
      </c>
      <c r="H1145" s="123">
        <v>50</v>
      </c>
    </row>
    <row r="1146" spans="2:8" ht="30" customHeight="1">
      <c r="B1146" s="119" t="s">
        <v>3070</v>
      </c>
      <c r="C1146" s="124" t="s">
        <v>2655</v>
      </c>
      <c r="D1146" s="123">
        <v>1</v>
      </c>
      <c r="E1146" s="123" t="s">
        <v>2651</v>
      </c>
      <c r="F1146" s="123" t="s">
        <v>2651</v>
      </c>
      <c r="G1146" s="119" t="s">
        <v>2687</v>
      </c>
      <c r="H1146" s="123">
        <v>50</v>
      </c>
    </row>
    <row r="1147" spans="2:8" ht="30" customHeight="1">
      <c r="B1147" s="119" t="s">
        <v>3071</v>
      </c>
      <c r="C1147" s="124" t="s">
        <v>2655</v>
      </c>
      <c r="D1147" s="123">
        <v>1</v>
      </c>
      <c r="E1147" s="123" t="s">
        <v>2651</v>
      </c>
      <c r="F1147" s="123" t="s">
        <v>2651</v>
      </c>
      <c r="G1147" s="119" t="s">
        <v>2687</v>
      </c>
      <c r="H1147" s="123">
        <v>50</v>
      </c>
    </row>
    <row r="1148" spans="2:8" ht="30" customHeight="1">
      <c r="B1148" s="119" t="s">
        <v>3072</v>
      </c>
      <c r="C1148" s="124" t="s">
        <v>2655</v>
      </c>
      <c r="D1148" s="123">
        <v>1</v>
      </c>
      <c r="E1148" s="123" t="s">
        <v>2651</v>
      </c>
      <c r="F1148" s="123" t="s">
        <v>2651</v>
      </c>
      <c r="G1148" s="119" t="s">
        <v>2687</v>
      </c>
      <c r="H1148" s="123">
        <v>50</v>
      </c>
    </row>
    <row r="1149" spans="2:8" ht="30" customHeight="1">
      <c r="B1149" s="119" t="s">
        <v>2885</v>
      </c>
      <c r="C1149" s="124" t="s">
        <v>2655</v>
      </c>
      <c r="D1149" s="123">
        <v>1</v>
      </c>
      <c r="E1149" s="123" t="s">
        <v>2884</v>
      </c>
      <c r="F1149" s="123" t="s">
        <v>2651</v>
      </c>
      <c r="G1149" s="119" t="s">
        <v>2687</v>
      </c>
      <c r="H1149" s="123">
        <v>150</v>
      </c>
    </row>
    <row r="1150" spans="2:8" ht="30" customHeight="1">
      <c r="B1150" s="119" t="s">
        <v>3020</v>
      </c>
      <c r="C1150" s="124" t="s">
        <v>2655</v>
      </c>
      <c r="D1150" s="123">
        <v>1</v>
      </c>
      <c r="E1150" s="123" t="s">
        <v>2651</v>
      </c>
      <c r="F1150" s="123" t="s">
        <v>2651</v>
      </c>
      <c r="G1150" s="119" t="s">
        <v>2687</v>
      </c>
      <c r="H1150" s="123">
        <v>50</v>
      </c>
    </row>
    <row r="1151" spans="2:8" ht="30" customHeight="1">
      <c r="B1151" s="119" t="s">
        <v>3073</v>
      </c>
      <c r="C1151" s="124" t="s">
        <v>2655</v>
      </c>
      <c r="D1151" s="123">
        <v>1</v>
      </c>
      <c r="E1151" s="123" t="s">
        <v>2651</v>
      </c>
      <c r="F1151" s="123" t="s">
        <v>2651</v>
      </c>
      <c r="G1151" s="119" t="s">
        <v>2687</v>
      </c>
      <c r="H1151" s="123">
        <v>50</v>
      </c>
    </row>
    <row r="1152" spans="2:8" ht="30" customHeight="1">
      <c r="B1152" s="119" t="s">
        <v>3024</v>
      </c>
      <c r="C1152" s="124" t="s">
        <v>2655</v>
      </c>
      <c r="D1152" s="123">
        <v>1</v>
      </c>
      <c r="E1152" s="123" t="s">
        <v>2651</v>
      </c>
      <c r="F1152" s="123" t="s">
        <v>2651</v>
      </c>
      <c r="G1152" s="119" t="s">
        <v>2687</v>
      </c>
      <c r="H1152" s="123">
        <v>50</v>
      </c>
    </row>
    <row r="1153" spans="2:8" ht="30" customHeight="1">
      <c r="B1153" s="119" t="s">
        <v>3074</v>
      </c>
      <c r="C1153" s="124" t="s">
        <v>2655</v>
      </c>
      <c r="D1153" s="123">
        <v>1</v>
      </c>
      <c r="E1153" s="123" t="s">
        <v>2651</v>
      </c>
      <c r="F1153" s="123" t="s">
        <v>2651</v>
      </c>
      <c r="G1153" s="119" t="s">
        <v>2687</v>
      </c>
      <c r="H1153" s="123">
        <v>50</v>
      </c>
    </row>
    <row r="1154" spans="2:8" ht="30" customHeight="1">
      <c r="B1154" s="119" t="s">
        <v>3075</v>
      </c>
      <c r="C1154" s="124" t="s">
        <v>2655</v>
      </c>
      <c r="D1154" s="123">
        <v>1</v>
      </c>
      <c r="E1154" s="123" t="s">
        <v>2651</v>
      </c>
      <c r="F1154" s="123" t="s">
        <v>2651</v>
      </c>
      <c r="G1154" s="119" t="s">
        <v>2687</v>
      </c>
      <c r="H1154" s="123">
        <v>50</v>
      </c>
    </row>
    <row r="1155" spans="2:8" ht="30" customHeight="1">
      <c r="B1155" s="119" t="s">
        <v>3076</v>
      </c>
      <c r="C1155" s="124" t="s">
        <v>2655</v>
      </c>
      <c r="D1155" s="123">
        <v>1</v>
      </c>
      <c r="E1155" s="123" t="s">
        <v>2651</v>
      </c>
      <c r="F1155" s="123" t="s">
        <v>2651</v>
      </c>
      <c r="G1155" s="119" t="s">
        <v>2687</v>
      </c>
      <c r="H1155" s="123">
        <v>50</v>
      </c>
    </row>
    <row r="1156" spans="2:8" ht="30" customHeight="1">
      <c r="B1156" s="119" t="s">
        <v>2985</v>
      </c>
      <c r="C1156" s="124" t="s">
        <v>2655</v>
      </c>
      <c r="D1156" s="123">
        <v>1</v>
      </c>
      <c r="E1156" s="123" t="s">
        <v>2982</v>
      </c>
      <c r="F1156" s="123" t="s">
        <v>2651</v>
      </c>
      <c r="G1156" s="119" t="s">
        <v>2687</v>
      </c>
      <c r="H1156" s="123">
        <v>931.8</v>
      </c>
    </row>
    <row r="1157" spans="2:8" ht="30" customHeight="1">
      <c r="B1157" s="119" t="s">
        <v>3020</v>
      </c>
      <c r="C1157" s="124" t="s">
        <v>2655</v>
      </c>
      <c r="D1157" s="123">
        <v>1</v>
      </c>
      <c r="E1157" s="123" t="s">
        <v>2651</v>
      </c>
      <c r="F1157" s="123" t="s">
        <v>2651</v>
      </c>
      <c r="G1157" s="119" t="s">
        <v>2687</v>
      </c>
      <c r="H1157" s="123">
        <v>50</v>
      </c>
    </row>
    <row r="1158" spans="2:8" ht="30" customHeight="1">
      <c r="B1158" s="119" t="s">
        <v>3077</v>
      </c>
      <c r="C1158" s="124" t="s">
        <v>2655</v>
      </c>
      <c r="D1158" s="123">
        <v>1</v>
      </c>
      <c r="E1158" s="123" t="s">
        <v>2651</v>
      </c>
      <c r="F1158" s="123" t="s">
        <v>2651</v>
      </c>
      <c r="G1158" s="119" t="s">
        <v>2687</v>
      </c>
      <c r="H1158" s="123">
        <v>50</v>
      </c>
    </row>
    <row r="1159" spans="2:8" ht="30" customHeight="1">
      <c r="B1159" s="119" t="s">
        <v>3078</v>
      </c>
      <c r="C1159" s="124" t="s">
        <v>2655</v>
      </c>
      <c r="D1159" s="123">
        <v>1</v>
      </c>
      <c r="E1159" s="123" t="s">
        <v>2651</v>
      </c>
      <c r="F1159" s="123" t="s">
        <v>2651</v>
      </c>
      <c r="G1159" s="119" t="s">
        <v>2687</v>
      </c>
      <c r="H1159" s="123">
        <v>50</v>
      </c>
    </row>
    <row r="1160" spans="2:8" ht="30" customHeight="1">
      <c r="B1160" s="119" t="s">
        <v>3079</v>
      </c>
      <c r="C1160" s="124" t="s">
        <v>2655</v>
      </c>
      <c r="D1160" s="123">
        <v>1</v>
      </c>
      <c r="E1160" s="119" t="s">
        <v>2656</v>
      </c>
      <c r="F1160" s="123" t="s">
        <v>2651</v>
      </c>
      <c r="G1160" s="119" t="s">
        <v>2653</v>
      </c>
      <c r="H1160" s="123">
        <v>1215.9000000000001</v>
      </c>
    </row>
    <row r="1161" spans="2:8" ht="30" customHeight="1">
      <c r="B1161" s="119" t="s">
        <v>3080</v>
      </c>
      <c r="C1161" s="124" t="s">
        <v>2655</v>
      </c>
      <c r="D1161" s="123">
        <v>1</v>
      </c>
      <c r="E1161" s="123" t="s">
        <v>2651</v>
      </c>
      <c r="F1161" s="123" t="s">
        <v>2651</v>
      </c>
      <c r="G1161" s="119" t="s">
        <v>2687</v>
      </c>
      <c r="H1161" s="123">
        <v>50</v>
      </c>
    </row>
    <row r="1162" spans="2:8" ht="30" customHeight="1">
      <c r="B1162" s="119" t="s">
        <v>3016</v>
      </c>
      <c r="C1162" s="124" t="s">
        <v>2655</v>
      </c>
      <c r="D1162" s="123">
        <v>1</v>
      </c>
      <c r="E1162" s="123" t="s">
        <v>2651</v>
      </c>
      <c r="F1162" s="123" t="s">
        <v>2651</v>
      </c>
      <c r="G1162" s="119" t="s">
        <v>2687</v>
      </c>
      <c r="H1162" s="123">
        <v>50</v>
      </c>
    </row>
    <row r="1163" spans="2:8" ht="30" customHeight="1">
      <c r="B1163" s="119" t="s">
        <v>3027</v>
      </c>
      <c r="C1163" s="124" t="s">
        <v>2655</v>
      </c>
      <c r="D1163" s="123">
        <v>1</v>
      </c>
      <c r="E1163" s="123" t="s">
        <v>2651</v>
      </c>
      <c r="F1163" s="123" t="s">
        <v>2651</v>
      </c>
      <c r="G1163" s="119" t="s">
        <v>2687</v>
      </c>
      <c r="H1163" s="123">
        <v>50</v>
      </c>
    </row>
    <row r="1164" spans="2:8" ht="30" customHeight="1">
      <c r="B1164" s="119" t="s">
        <v>3081</v>
      </c>
      <c r="C1164" s="124" t="s">
        <v>2655</v>
      </c>
      <c r="D1164" s="123">
        <v>1</v>
      </c>
      <c r="E1164" s="123" t="s">
        <v>2651</v>
      </c>
      <c r="F1164" s="123" t="s">
        <v>2651</v>
      </c>
      <c r="G1164" s="119" t="s">
        <v>2687</v>
      </c>
      <c r="H1164" s="123">
        <v>50</v>
      </c>
    </row>
    <row r="1165" spans="2:8" ht="30" customHeight="1">
      <c r="B1165" s="119" t="s">
        <v>3082</v>
      </c>
      <c r="C1165" s="124" t="s">
        <v>2655</v>
      </c>
      <c r="D1165" s="123">
        <v>1</v>
      </c>
      <c r="E1165" s="123" t="s">
        <v>2651</v>
      </c>
      <c r="F1165" s="123" t="s">
        <v>2651</v>
      </c>
      <c r="G1165" s="119" t="s">
        <v>2687</v>
      </c>
      <c r="H1165" s="123">
        <v>50</v>
      </c>
    </row>
    <row r="1166" spans="2:8" ht="30" customHeight="1">
      <c r="B1166" s="119" t="s">
        <v>3083</v>
      </c>
      <c r="C1166" s="124" t="s">
        <v>2655</v>
      </c>
      <c r="D1166" s="123">
        <v>1</v>
      </c>
      <c r="E1166" s="123" t="s">
        <v>2651</v>
      </c>
      <c r="F1166" s="123" t="s">
        <v>2651</v>
      </c>
      <c r="G1166" s="119" t="s">
        <v>2687</v>
      </c>
      <c r="H1166" s="123">
        <v>50</v>
      </c>
    </row>
    <row r="1167" spans="2:8" ht="30" customHeight="1">
      <c r="B1167" s="119" t="s">
        <v>3084</v>
      </c>
      <c r="C1167" s="124" t="s">
        <v>2655</v>
      </c>
      <c r="D1167" s="123">
        <v>1</v>
      </c>
      <c r="E1167" s="123" t="s">
        <v>2651</v>
      </c>
      <c r="F1167" s="123" t="s">
        <v>2651</v>
      </c>
      <c r="G1167" s="119" t="s">
        <v>2687</v>
      </c>
      <c r="H1167" s="123">
        <v>50</v>
      </c>
    </row>
    <row r="1168" spans="2:8" ht="30" customHeight="1">
      <c r="B1168" s="119" t="s">
        <v>3016</v>
      </c>
      <c r="C1168" s="124" t="s">
        <v>2655</v>
      </c>
      <c r="D1168" s="123">
        <v>1</v>
      </c>
      <c r="E1168" s="123" t="s">
        <v>2651</v>
      </c>
      <c r="F1168" s="123" t="s">
        <v>2651</v>
      </c>
      <c r="G1168" s="119" t="s">
        <v>2687</v>
      </c>
      <c r="H1168" s="123">
        <v>50</v>
      </c>
    </row>
    <row r="1169" spans="2:8" ht="30" customHeight="1">
      <c r="B1169" s="119" t="s">
        <v>3085</v>
      </c>
      <c r="C1169" s="124" t="s">
        <v>2655</v>
      </c>
      <c r="D1169" s="123">
        <v>1</v>
      </c>
      <c r="E1169" s="123" t="s">
        <v>2651</v>
      </c>
      <c r="F1169" s="123" t="s">
        <v>2651</v>
      </c>
      <c r="G1169" s="119" t="s">
        <v>2687</v>
      </c>
      <c r="H1169" s="123">
        <v>50</v>
      </c>
    </row>
    <row r="1170" spans="2:8" ht="30" customHeight="1">
      <c r="B1170" s="119" t="s">
        <v>3086</v>
      </c>
      <c r="C1170" s="124" t="s">
        <v>2655</v>
      </c>
      <c r="D1170" s="123">
        <v>1</v>
      </c>
      <c r="E1170" s="123" t="s">
        <v>2651</v>
      </c>
      <c r="F1170" s="123" t="s">
        <v>2651</v>
      </c>
      <c r="G1170" s="119" t="s">
        <v>2687</v>
      </c>
      <c r="H1170" s="123">
        <v>50</v>
      </c>
    </row>
    <row r="1171" spans="2:8" ht="30" customHeight="1">
      <c r="B1171" s="119" t="s">
        <v>3087</v>
      </c>
      <c r="C1171" s="124" t="s">
        <v>2655</v>
      </c>
      <c r="D1171" s="123">
        <v>1</v>
      </c>
      <c r="E1171" s="123" t="s">
        <v>2651</v>
      </c>
      <c r="F1171" s="123" t="s">
        <v>2651</v>
      </c>
      <c r="G1171" s="119" t="s">
        <v>2687</v>
      </c>
      <c r="H1171" s="123">
        <v>50</v>
      </c>
    </row>
    <row r="1172" spans="2:8" ht="30" customHeight="1">
      <c r="B1172" s="119" t="s">
        <v>2738</v>
      </c>
      <c r="C1172" s="124" t="s">
        <v>2655</v>
      </c>
      <c r="D1172" s="123">
        <v>1</v>
      </c>
      <c r="E1172" s="123" t="s">
        <v>2716</v>
      </c>
      <c r="F1172" s="123" t="s">
        <v>2651</v>
      </c>
      <c r="G1172" s="119" t="s">
        <v>2653</v>
      </c>
      <c r="H1172" s="123">
        <v>1439.9</v>
      </c>
    </row>
    <row r="1173" spans="2:8" ht="30" customHeight="1">
      <c r="B1173" s="119" t="s">
        <v>3088</v>
      </c>
      <c r="C1173" s="124" t="s">
        <v>2655</v>
      </c>
      <c r="D1173" s="123">
        <v>1</v>
      </c>
      <c r="E1173" s="123" t="s">
        <v>2651</v>
      </c>
      <c r="F1173" s="123" t="s">
        <v>2651</v>
      </c>
      <c r="G1173" s="119" t="s">
        <v>2687</v>
      </c>
      <c r="H1173" s="123">
        <v>50</v>
      </c>
    </row>
    <row r="1174" spans="2:8" ht="30" customHeight="1">
      <c r="B1174" s="119" t="s">
        <v>3027</v>
      </c>
      <c r="C1174" s="124" t="s">
        <v>2655</v>
      </c>
      <c r="D1174" s="123">
        <v>1</v>
      </c>
      <c r="E1174" s="123" t="s">
        <v>2651</v>
      </c>
      <c r="F1174" s="123" t="s">
        <v>2651</v>
      </c>
      <c r="G1174" s="119" t="s">
        <v>2687</v>
      </c>
      <c r="H1174" s="123">
        <v>50</v>
      </c>
    </row>
    <row r="1175" spans="2:8" ht="30" customHeight="1">
      <c r="B1175" s="119" t="s">
        <v>3089</v>
      </c>
      <c r="C1175" s="124" t="s">
        <v>2655</v>
      </c>
      <c r="D1175" s="123">
        <v>1</v>
      </c>
      <c r="E1175" s="123" t="s">
        <v>2651</v>
      </c>
      <c r="F1175" s="123" t="s">
        <v>2651</v>
      </c>
      <c r="G1175" s="119" t="s">
        <v>2687</v>
      </c>
      <c r="H1175" s="123">
        <v>50</v>
      </c>
    </row>
    <row r="1176" spans="2:8" ht="30" customHeight="1">
      <c r="B1176" s="119" t="s">
        <v>3036</v>
      </c>
      <c r="C1176" s="124" t="s">
        <v>2655</v>
      </c>
      <c r="D1176" s="123">
        <v>1</v>
      </c>
      <c r="E1176" s="123" t="s">
        <v>2651</v>
      </c>
      <c r="F1176" s="123" t="s">
        <v>2651</v>
      </c>
      <c r="G1176" s="119" t="s">
        <v>2687</v>
      </c>
      <c r="H1176" s="123">
        <v>50</v>
      </c>
    </row>
    <row r="1177" spans="2:8" ht="30" customHeight="1">
      <c r="B1177" s="119" t="s">
        <v>3016</v>
      </c>
      <c r="C1177" s="124" t="s">
        <v>2655</v>
      </c>
      <c r="D1177" s="123">
        <v>1</v>
      </c>
      <c r="E1177" s="123" t="s">
        <v>2651</v>
      </c>
      <c r="F1177" s="123" t="s">
        <v>2651</v>
      </c>
      <c r="G1177" s="119" t="s">
        <v>2687</v>
      </c>
      <c r="H1177" s="123">
        <v>50</v>
      </c>
    </row>
    <row r="1178" spans="2:8" ht="30" customHeight="1">
      <c r="B1178" s="119" t="s">
        <v>3090</v>
      </c>
      <c r="C1178" s="124" t="s">
        <v>2655</v>
      </c>
      <c r="D1178" s="123">
        <v>1</v>
      </c>
      <c r="E1178" s="123" t="s">
        <v>2651</v>
      </c>
      <c r="F1178" s="123" t="s">
        <v>2651</v>
      </c>
      <c r="G1178" s="119" t="s">
        <v>2687</v>
      </c>
      <c r="H1178" s="123">
        <v>50</v>
      </c>
    </row>
    <row r="1179" spans="2:8" ht="30" customHeight="1">
      <c r="B1179" s="119" t="s">
        <v>3091</v>
      </c>
      <c r="C1179" s="124" t="s">
        <v>2655</v>
      </c>
      <c r="D1179" s="123">
        <v>1</v>
      </c>
      <c r="E1179" s="123" t="s">
        <v>3092</v>
      </c>
      <c r="F1179" s="123" t="s">
        <v>2651</v>
      </c>
      <c r="G1179" s="119" t="s">
        <v>2687</v>
      </c>
      <c r="H1179" s="123">
        <v>131.9</v>
      </c>
    </row>
    <row r="1180" spans="2:8" ht="30" customHeight="1">
      <c r="B1180" s="119" t="s">
        <v>3093</v>
      </c>
      <c r="C1180" s="124" t="s">
        <v>2655</v>
      </c>
      <c r="D1180" s="123">
        <v>1</v>
      </c>
      <c r="E1180" s="123" t="s">
        <v>2651</v>
      </c>
      <c r="F1180" s="123" t="s">
        <v>2651</v>
      </c>
      <c r="G1180" s="119" t="s">
        <v>2687</v>
      </c>
      <c r="H1180" s="123">
        <v>50</v>
      </c>
    </row>
    <row r="1181" spans="2:8" ht="30" customHeight="1">
      <c r="B1181" s="119" t="s">
        <v>3094</v>
      </c>
      <c r="C1181" s="124" t="s">
        <v>2655</v>
      </c>
      <c r="D1181" s="123">
        <v>1</v>
      </c>
      <c r="E1181" s="123" t="s">
        <v>2651</v>
      </c>
      <c r="F1181" s="123" t="s">
        <v>2651</v>
      </c>
      <c r="G1181" s="119" t="s">
        <v>2687</v>
      </c>
      <c r="H1181" s="123">
        <v>50</v>
      </c>
    </row>
    <row r="1182" spans="2:8" ht="30" customHeight="1">
      <c r="B1182" s="119" t="s">
        <v>3095</v>
      </c>
      <c r="C1182" s="124" t="s">
        <v>2655</v>
      </c>
      <c r="D1182" s="123">
        <v>1</v>
      </c>
      <c r="E1182" s="123" t="s">
        <v>2651</v>
      </c>
      <c r="F1182" s="123" t="s">
        <v>2651</v>
      </c>
      <c r="G1182" s="119" t="s">
        <v>2687</v>
      </c>
      <c r="H1182" s="123">
        <v>50</v>
      </c>
    </row>
    <row r="1183" spans="2:8" ht="30" customHeight="1">
      <c r="B1183" s="119" t="s">
        <v>3096</v>
      </c>
      <c r="C1183" s="124" t="s">
        <v>2655</v>
      </c>
      <c r="D1183" s="123">
        <v>1</v>
      </c>
      <c r="E1183" s="123" t="s">
        <v>2651</v>
      </c>
      <c r="F1183" s="123" t="s">
        <v>2651</v>
      </c>
      <c r="G1183" s="119" t="s">
        <v>2687</v>
      </c>
      <c r="H1183" s="123">
        <v>50</v>
      </c>
    </row>
    <row r="1184" spans="2:8" ht="30" customHeight="1">
      <c r="B1184" s="119" t="s">
        <v>3097</v>
      </c>
      <c r="C1184" s="124" t="s">
        <v>2655</v>
      </c>
      <c r="D1184" s="123">
        <v>1</v>
      </c>
      <c r="E1184" s="123" t="s">
        <v>2651</v>
      </c>
      <c r="F1184" s="123" t="s">
        <v>2651</v>
      </c>
      <c r="G1184" s="119" t="s">
        <v>2687</v>
      </c>
      <c r="H1184" s="123">
        <v>50</v>
      </c>
    </row>
    <row r="1185" spans="2:8" ht="30" customHeight="1">
      <c r="B1185" s="119" t="s">
        <v>3098</v>
      </c>
      <c r="C1185" s="124" t="s">
        <v>2655</v>
      </c>
      <c r="D1185" s="123">
        <v>1</v>
      </c>
      <c r="E1185" s="123" t="s">
        <v>2651</v>
      </c>
      <c r="F1185" s="123" t="s">
        <v>2651</v>
      </c>
      <c r="G1185" s="119" t="s">
        <v>2687</v>
      </c>
      <c r="H1185" s="123">
        <v>50</v>
      </c>
    </row>
    <row r="1186" spans="2:8" ht="30" customHeight="1">
      <c r="B1186" s="119" t="s">
        <v>3099</v>
      </c>
      <c r="C1186" s="124" t="s">
        <v>2655</v>
      </c>
      <c r="D1186" s="123">
        <v>1</v>
      </c>
      <c r="E1186" s="123" t="s">
        <v>2651</v>
      </c>
      <c r="F1186" s="123" t="s">
        <v>2651</v>
      </c>
      <c r="G1186" s="119" t="s">
        <v>2687</v>
      </c>
      <c r="H1186" s="123">
        <v>50</v>
      </c>
    </row>
    <row r="1187" spans="2:8" ht="30" customHeight="1">
      <c r="B1187" s="119" t="s">
        <v>3100</v>
      </c>
      <c r="C1187" s="124" t="s">
        <v>2655</v>
      </c>
      <c r="D1187" s="123">
        <v>1</v>
      </c>
      <c r="E1187" s="123" t="s">
        <v>2651</v>
      </c>
      <c r="F1187" s="123" t="s">
        <v>2651</v>
      </c>
      <c r="G1187" s="119" t="s">
        <v>2687</v>
      </c>
      <c r="H1187" s="123">
        <v>50</v>
      </c>
    </row>
    <row r="1188" spans="2:8" ht="30" customHeight="1">
      <c r="B1188" s="119" t="s">
        <v>3101</v>
      </c>
      <c r="C1188" s="124" t="s">
        <v>2655</v>
      </c>
      <c r="D1188" s="123">
        <v>1</v>
      </c>
      <c r="E1188" s="123" t="s">
        <v>2651</v>
      </c>
      <c r="F1188" s="123" t="s">
        <v>2651</v>
      </c>
      <c r="G1188" s="119" t="s">
        <v>2687</v>
      </c>
      <c r="H1188" s="123">
        <v>50</v>
      </c>
    </row>
    <row r="1189" spans="2:8" ht="30" customHeight="1">
      <c r="B1189" s="119" t="s">
        <v>3102</v>
      </c>
      <c r="C1189" s="124" t="s">
        <v>2655</v>
      </c>
      <c r="D1189" s="123">
        <v>1</v>
      </c>
      <c r="E1189" s="123" t="s">
        <v>2651</v>
      </c>
      <c r="F1189" s="123" t="s">
        <v>2651</v>
      </c>
      <c r="G1189" s="119" t="s">
        <v>2687</v>
      </c>
      <c r="H1189" s="123">
        <v>50</v>
      </c>
    </row>
    <row r="1190" spans="2:8" ht="30" customHeight="1">
      <c r="B1190" s="119" t="s">
        <v>3103</v>
      </c>
      <c r="C1190" s="124" t="s">
        <v>2655</v>
      </c>
      <c r="D1190" s="123">
        <v>1</v>
      </c>
      <c r="E1190" s="123" t="s">
        <v>2651</v>
      </c>
      <c r="F1190" s="123" t="s">
        <v>2651</v>
      </c>
      <c r="G1190" s="119" t="s">
        <v>2687</v>
      </c>
      <c r="H1190" s="123">
        <v>50</v>
      </c>
    </row>
    <row r="1191" spans="2:8" ht="30" customHeight="1">
      <c r="B1191" s="119" t="s">
        <v>3104</v>
      </c>
      <c r="C1191" s="124" t="s">
        <v>2655</v>
      </c>
      <c r="D1191" s="123">
        <v>1</v>
      </c>
      <c r="E1191" s="123" t="s">
        <v>2651</v>
      </c>
      <c r="F1191" s="123" t="s">
        <v>2651</v>
      </c>
      <c r="G1191" s="119" t="s">
        <v>2687</v>
      </c>
      <c r="H1191" s="123">
        <v>50</v>
      </c>
    </row>
    <row r="1192" spans="2:8" ht="30" customHeight="1">
      <c r="B1192" s="119" t="s">
        <v>3105</v>
      </c>
      <c r="C1192" s="124" t="s">
        <v>2655</v>
      </c>
      <c r="D1192" s="123">
        <v>1</v>
      </c>
      <c r="E1192" s="123" t="s">
        <v>2651</v>
      </c>
      <c r="F1192" s="123" t="s">
        <v>2651</v>
      </c>
      <c r="G1192" s="119" t="s">
        <v>2687</v>
      </c>
      <c r="H1192" s="123">
        <v>50</v>
      </c>
    </row>
    <row r="1193" spans="2:8" ht="30" customHeight="1">
      <c r="B1193" s="119" t="s">
        <v>3020</v>
      </c>
      <c r="C1193" s="124" t="s">
        <v>2655</v>
      </c>
      <c r="D1193" s="123">
        <v>1</v>
      </c>
      <c r="E1193" s="123" t="s">
        <v>2651</v>
      </c>
      <c r="F1193" s="123" t="s">
        <v>2651</v>
      </c>
      <c r="G1193" s="119" t="s">
        <v>2687</v>
      </c>
      <c r="H1193" s="123">
        <v>50</v>
      </c>
    </row>
    <row r="1194" spans="2:8" ht="30" customHeight="1">
      <c r="B1194" s="119" t="s">
        <v>3016</v>
      </c>
      <c r="C1194" s="124" t="s">
        <v>2655</v>
      </c>
      <c r="D1194" s="123">
        <v>1</v>
      </c>
      <c r="E1194" s="123" t="s">
        <v>2651</v>
      </c>
      <c r="F1194" s="123" t="s">
        <v>2651</v>
      </c>
      <c r="G1194" s="119" t="s">
        <v>2687</v>
      </c>
      <c r="H1194" s="123">
        <v>50</v>
      </c>
    </row>
    <row r="1195" spans="2:8" ht="30" customHeight="1">
      <c r="B1195" s="119" t="s">
        <v>3106</v>
      </c>
      <c r="C1195" s="124" t="s">
        <v>2655</v>
      </c>
      <c r="D1195" s="123">
        <v>1</v>
      </c>
      <c r="E1195" s="123" t="s">
        <v>2651</v>
      </c>
      <c r="F1195" s="123" t="s">
        <v>2651</v>
      </c>
      <c r="G1195" s="119" t="s">
        <v>2687</v>
      </c>
      <c r="H1195" s="123">
        <v>50</v>
      </c>
    </row>
    <row r="1196" spans="2:8" ht="30" customHeight="1">
      <c r="B1196" s="119" t="s">
        <v>3107</v>
      </c>
      <c r="C1196" s="124" t="s">
        <v>2655</v>
      </c>
      <c r="D1196" s="123">
        <v>1</v>
      </c>
      <c r="E1196" s="119" t="s">
        <v>3108</v>
      </c>
      <c r="F1196" s="123" t="s">
        <v>2651</v>
      </c>
      <c r="G1196" s="119" t="s">
        <v>2653</v>
      </c>
      <c r="H1196" s="123">
        <v>1495.8</v>
      </c>
    </row>
    <row r="1197" spans="2:8" ht="30" customHeight="1">
      <c r="B1197" s="119" t="s">
        <v>3109</v>
      </c>
      <c r="C1197" s="124" t="s">
        <v>2655</v>
      </c>
      <c r="D1197" s="123">
        <v>1</v>
      </c>
      <c r="E1197" s="123" t="s">
        <v>2651</v>
      </c>
      <c r="F1197" s="123" t="s">
        <v>2651</v>
      </c>
      <c r="G1197" s="119" t="s">
        <v>2687</v>
      </c>
      <c r="H1197" s="123">
        <v>50</v>
      </c>
    </row>
    <row r="1198" spans="2:8" ht="30" customHeight="1">
      <c r="B1198" s="119" t="s">
        <v>3110</v>
      </c>
      <c r="C1198" s="124" t="s">
        <v>2655</v>
      </c>
      <c r="D1198" s="123">
        <v>1</v>
      </c>
      <c r="E1198" s="123" t="s">
        <v>2651</v>
      </c>
      <c r="F1198" s="123" t="s">
        <v>2651</v>
      </c>
      <c r="G1198" s="119" t="s">
        <v>2687</v>
      </c>
      <c r="H1198" s="123">
        <v>50</v>
      </c>
    </row>
    <row r="1199" spans="2:8" ht="30" customHeight="1">
      <c r="B1199" s="119" t="s">
        <v>2885</v>
      </c>
      <c r="C1199" s="124" t="s">
        <v>2655</v>
      </c>
      <c r="D1199" s="123">
        <v>1</v>
      </c>
      <c r="E1199" s="119" t="s">
        <v>2884</v>
      </c>
      <c r="F1199" s="123" t="s">
        <v>2651</v>
      </c>
      <c r="G1199" s="119" t="s">
        <v>2687</v>
      </c>
      <c r="H1199" s="123">
        <v>150</v>
      </c>
    </row>
    <row r="1200" spans="2:8" ht="30" customHeight="1">
      <c r="B1200" s="119" t="s">
        <v>3111</v>
      </c>
      <c r="C1200" s="124" t="s">
        <v>2655</v>
      </c>
      <c r="D1200" s="123">
        <v>1</v>
      </c>
      <c r="E1200" s="123" t="s">
        <v>2651</v>
      </c>
      <c r="F1200" s="123" t="s">
        <v>2651</v>
      </c>
      <c r="G1200" s="119" t="s">
        <v>2687</v>
      </c>
      <c r="H1200" s="123">
        <v>50</v>
      </c>
    </row>
    <row r="1201" spans="2:8" ht="30" customHeight="1">
      <c r="B1201" s="119" t="s">
        <v>3112</v>
      </c>
      <c r="C1201" s="124" t="s">
        <v>2655</v>
      </c>
      <c r="D1201" s="123">
        <v>1</v>
      </c>
      <c r="E1201" s="123" t="s">
        <v>2651</v>
      </c>
      <c r="F1201" s="123" t="s">
        <v>2651</v>
      </c>
      <c r="G1201" s="119" t="s">
        <v>2687</v>
      </c>
      <c r="H1201" s="123">
        <v>50</v>
      </c>
    </row>
    <row r="1202" spans="2:8" ht="30" customHeight="1">
      <c r="B1202" s="119" t="s">
        <v>3113</v>
      </c>
      <c r="C1202" s="124" t="s">
        <v>2655</v>
      </c>
      <c r="D1202" s="123">
        <v>1</v>
      </c>
      <c r="E1202" s="123" t="s">
        <v>2651</v>
      </c>
      <c r="F1202" s="123" t="s">
        <v>2651</v>
      </c>
      <c r="G1202" s="119" t="s">
        <v>2687</v>
      </c>
      <c r="H1202" s="123">
        <v>50</v>
      </c>
    </row>
    <row r="1203" spans="2:8" ht="30" customHeight="1">
      <c r="B1203" s="119" t="s">
        <v>3114</v>
      </c>
      <c r="C1203" s="124" t="s">
        <v>2655</v>
      </c>
      <c r="D1203" s="123">
        <v>1</v>
      </c>
      <c r="E1203" s="123" t="s">
        <v>2651</v>
      </c>
      <c r="F1203" s="123" t="s">
        <v>2651</v>
      </c>
      <c r="G1203" s="119" t="s">
        <v>2687</v>
      </c>
      <c r="H1203" s="123">
        <v>50</v>
      </c>
    </row>
    <row r="1204" spans="2:8" ht="30" customHeight="1">
      <c r="B1204" s="119" t="s">
        <v>3115</v>
      </c>
      <c r="C1204" s="124" t="s">
        <v>2655</v>
      </c>
      <c r="D1204" s="123">
        <v>1</v>
      </c>
      <c r="E1204" s="123" t="s">
        <v>2651</v>
      </c>
      <c r="F1204" s="123" t="s">
        <v>2651</v>
      </c>
      <c r="G1204" s="119" t="s">
        <v>2687</v>
      </c>
      <c r="H1204" s="123">
        <v>50</v>
      </c>
    </row>
    <row r="1205" spans="2:8" ht="30" customHeight="1">
      <c r="B1205" s="119" t="s">
        <v>3116</v>
      </c>
      <c r="C1205" s="124" t="s">
        <v>2655</v>
      </c>
      <c r="D1205" s="123">
        <v>1</v>
      </c>
      <c r="E1205" s="123" t="s">
        <v>2651</v>
      </c>
      <c r="F1205" s="123" t="s">
        <v>2651</v>
      </c>
      <c r="G1205" s="119" t="s">
        <v>2687</v>
      </c>
      <c r="H1205" s="123">
        <v>50</v>
      </c>
    </row>
    <row r="1206" spans="2:8" ht="30" customHeight="1">
      <c r="B1206" s="119" t="s">
        <v>3117</v>
      </c>
      <c r="C1206" s="124" t="s">
        <v>2655</v>
      </c>
      <c r="D1206" s="123">
        <v>1</v>
      </c>
      <c r="E1206" s="123" t="s">
        <v>2651</v>
      </c>
      <c r="F1206" s="123" t="s">
        <v>2651</v>
      </c>
      <c r="G1206" s="119" t="s">
        <v>2687</v>
      </c>
      <c r="H1206" s="123">
        <v>50</v>
      </c>
    </row>
    <row r="1207" spans="2:8" ht="30" customHeight="1">
      <c r="B1207" s="119" t="s">
        <v>3016</v>
      </c>
      <c r="C1207" s="124" t="s">
        <v>2655</v>
      </c>
      <c r="D1207" s="123">
        <v>1</v>
      </c>
      <c r="E1207" s="123" t="s">
        <v>2651</v>
      </c>
      <c r="F1207" s="123" t="s">
        <v>2651</v>
      </c>
      <c r="G1207" s="119" t="s">
        <v>2687</v>
      </c>
      <c r="H1207" s="123">
        <v>50</v>
      </c>
    </row>
    <row r="1208" spans="2:8" ht="30" customHeight="1">
      <c r="B1208" s="119" t="s">
        <v>3016</v>
      </c>
      <c r="C1208" s="124" t="s">
        <v>2655</v>
      </c>
      <c r="D1208" s="123">
        <v>1</v>
      </c>
      <c r="E1208" s="123" t="s">
        <v>2651</v>
      </c>
      <c r="F1208" s="123" t="s">
        <v>2651</v>
      </c>
      <c r="G1208" s="119" t="s">
        <v>2687</v>
      </c>
      <c r="H1208" s="123">
        <v>50</v>
      </c>
    </row>
    <row r="1209" spans="2:8" ht="30" customHeight="1">
      <c r="B1209" s="119" t="s">
        <v>3118</v>
      </c>
      <c r="C1209" s="124" t="s">
        <v>2655</v>
      </c>
      <c r="D1209" s="123">
        <v>1</v>
      </c>
      <c r="E1209" s="123" t="s">
        <v>2651</v>
      </c>
      <c r="F1209" s="123" t="s">
        <v>2651</v>
      </c>
      <c r="G1209" s="119" t="s">
        <v>2687</v>
      </c>
      <c r="H1209" s="123">
        <v>50</v>
      </c>
    </row>
    <row r="1210" spans="2:8" ht="30" customHeight="1">
      <c r="B1210" s="119" t="s">
        <v>3119</v>
      </c>
      <c r="C1210" s="124" t="s">
        <v>2655</v>
      </c>
      <c r="D1210" s="123">
        <v>1</v>
      </c>
      <c r="E1210" s="123" t="s">
        <v>2651</v>
      </c>
      <c r="F1210" s="123" t="s">
        <v>2651</v>
      </c>
      <c r="G1210" s="119" t="s">
        <v>2687</v>
      </c>
      <c r="H1210" s="123">
        <v>50</v>
      </c>
    </row>
    <row r="1211" spans="2:8" ht="30" customHeight="1">
      <c r="B1211" s="119" t="s">
        <v>3120</v>
      </c>
      <c r="C1211" s="124" t="s">
        <v>2655</v>
      </c>
      <c r="D1211" s="123">
        <v>1</v>
      </c>
      <c r="E1211" s="123" t="s">
        <v>2651</v>
      </c>
      <c r="F1211" s="123" t="s">
        <v>2651</v>
      </c>
      <c r="G1211" s="119" t="s">
        <v>2687</v>
      </c>
      <c r="H1211" s="123">
        <v>50</v>
      </c>
    </row>
    <row r="1212" spans="2:8" ht="30" customHeight="1">
      <c r="B1212" s="119" t="s">
        <v>3121</v>
      </c>
      <c r="C1212" s="124" t="s">
        <v>2655</v>
      </c>
      <c r="D1212" s="123">
        <v>1</v>
      </c>
      <c r="E1212" s="123" t="s">
        <v>2651</v>
      </c>
      <c r="F1212" s="123" t="s">
        <v>2651</v>
      </c>
      <c r="G1212" s="119" t="s">
        <v>2687</v>
      </c>
      <c r="H1212" s="123">
        <v>50</v>
      </c>
    </row>
    <row r="1213" spans="2:8" ht="30" customHeight="1">
      <c r="B1213" s="119" t="s">
        <v>3122</v>
      </c>
      <c r="C1213" s="124" t="s">
        <v>2655</v>
      </c>
      <c r="D1213" s="123">
        <v>1</v>
      </c>
      <c r="E1213" s="123" t="s">
        <v>2651</v>
      </c>
      <c r="F1213" s="123" t="s">
        <v>2651</v>
      </c>
      <c r="G1213" s="119" t="s">
        <v>2687</v>
      </c>
      <c r="H1213" s="123">
        <v>50</v>
      </c>
    </row>
    <row r="1214" spans="2:8" ht="30" customHeight="1">
      <c r="B1214" s="119" t="s">
        <v>3123</v>
      </c>
      <c r="C1214" s="124" t="s">
        <v>2655</v>
      </c>
      <c r="D1214" s="123">
        <v>1</v>
      </c>
      <c r="E1214" s="123" t="s">
        <v>2651</v>
      </c>
      <c r="F1214" s="123" t="s">
        <v>2651</v>
      </c>
      <c r="G1214" s="119" t="s">
        <v>2687</v>
      </c>
      <c r="H1214" s="123">
        <v>50</v>
      </c>
    </row>
    <row r="1215" spans="2:8" ht="30" customHeight="1">
      <c r="B1215" s="119" t="s">
        <v>3124</v>
      </c>
      <c r="C1215" s="124" t="s">
        <v>2655</v>
      </c>
      <c r="D1215" s="123">
        <v>1</v>
      </c>
      <c r="E1215" s="123" t="s">
        <v>3125</v>
      </c>
      <c r="F1215" s="123" t="s">
        <v>2651</v>
      </c>
      <c r="G1215" s="119" t="s">
        <v>2687</v>
      </c>
      <c r="H1215" s="123">
        <v>672.7</v>
      </c>
    </row>
    <row r="1216" spans="2:8" ht="30" customHeight="1">
      <c r="B1216" s="119" t="s">
        <v>3126</v>
      </c>
      <c r="C1216" s="124" t="s">
        <v>2655</v>
      </c>
      <c r="D1216" s="123">
        <v>1</v>
      </c>
      <c r="E1216" s="123" t="s">
        <v>2651</v>
      </c>
      <c r="F1216" s="123" t="s">
        <v>2651</v>
      </c>
      <c r="G1216" s="119" t="s">
        <v>2687</v>
      </c>
      <c r="H1216" s="123">
        <v>50</v>
      </c>
    </row>
    <row r="1217" spans="2:8" ht="30" customHeight="1">
      <c r="B1217" s="119" t="s">
        <v>3127</v>
      </c>
      <c r="C1217" s="124" t="s">
        <v>2655</v>
      </c>
      <c r="D1217" s="123">
        <v>1</v>
      </c>
      <c r="E1217" s="123" t="s">
        <v>2651</v>
      </c>
      <c r="F1217" s="123" t="s">
        <v>2651</v>
      </c>
      <c r="G1217" s="119" t="s">
        <v>2687</v>
      </c>
      <c r="H1217" s="123">
        <v>50</v>
      </c>
    </row>
    <row r="1218" spans="2:8" ht="30" customHeight="1">
      <c r="B1218" s="119" t="s">
        <v>3128</v>
      </c>
      <c r="C1218" s="124" t="s">
        <v>2655</v>
      </c>
      <c r="D1218" s="123">
        <v>1</v>
      </c>
      <c r="E1218" s="123" t="s">
        <v>2651</v>
      </c>
      <c r="F1218" s="123" t="s">
        <v>2651</v>
      </c>
      <c r="G1218" s="119" t="s">
        <v>2687</v>
      </c>
      <c r="H1218" s="123">
        <v>50</v>
      </c>
    </row>
    <row r="1219" spans="2:8" ht="30" customHeight="1">
      <c r="B1219" s="119" t="s">
        <v>3129</v>
      </c>
      <c r="C1219" s="124" t="s">
        <v>2655</v>
      </c>
      <c r="D1219" s="123">
        <v>1</v>
      </c>
      <c r="E1219" s="123" t="s">
        <v>2651</v>
      </c>
      <c r="F1219" s="123" t="s">
        <v>2651</v>
      </c>
      <c r="G1219" s="119" t="s">
        <v>2687</v>
      </c>
      <c r="H1219" s="123">
        <v>50</v>
      </c>
    </row>
    <row r="1220" spans="2:8" ht="30" customHeight="1">
      <c r="B1220" s="119" t="s">
        <v>3020</v>
      </c>
      <c r="C1220" s="124" t="s">
        <v>2655</v>
      </c>
      <c r="D1220" s="123">
        <v>1</v>
      </c>
      <c r="E1220" s="123" t="s">
        <v>2651</v>
      </c>
      <c r="F1220" s="123" t="s">
        <v>2651</v>
      </c>
      <c r="G1220" s="119" t="s">
        <v>2687</v>
      </c>
      <c r="H1220" s="123">
        <v>50</v>
      </c>
    </row>
    <row r="1221" spans="2:8" ht="30" customHeight="1">
      <c r="B1221" s="119" t="s">
        <v>3130</v>
      </c>
      <c r="C1221" s="124" t="s">
        <v>2655</v>
      </c>
      <c r="D1221" s="123">
        <v>1</v>
      </c>
      <c r="E1221" s="123" t="s">
        <v>2651</v>
      </c>
      <c r="F1221" s="123" t="s">
        <v>2651</v>
      </c>
      <c r="G1221" s="119" t="s">
        <v>2687</v>
      </c>
      <c r="H1221" s="123">
        <v>50</v>
      </c>
    </row>
    <row r="1222" spans="2:8" ht="30" customHeight="1">
      <c r="B1222" s="119" t="s">
        <v>3131</v>
      </c>
      <c r="C1222" s="124" t="s">
        <v>2655</v>
      </c>
      <c r="D1222" s="123">
        <v>1</v>
      </c>
      <c r="E1222" s="123" t="s">
        <v>2651</v>
      </c>
      <c r="F1222" s="123" t="s">
        <v>2651</v>
      </c>
      <c r="G1222" s="119" t="s">
        <v>2687</v>
      </c>
      <c r="H1222" s="123">
        <v>50</v>
      </c>
    </row>
    <row r="1223" spans="2:8" ht="30" customHeight="1">
      <c r="B1223" s="119" t="s">
        <v>3024</v>
      </c>
      <c r="C1223" s="124" t="s">
        <v>2655</v>
      </c>
      <c r="D1223" s="123">
        <v>1</v>
      </c>
      <c r="E1223" s="123" t="s">
        <v>2651</v>
      </c>
      <c r="F1223" s="123" t="s">
        <v>2651</v>
      </c>
      <c r="G1223" s="119" t="s">
        <v>2687</v>
      </c>
      <c r="H1223" s="123">
        <v>50</v>
      </c>
    </row>
    <row r="1224" spans="2:8" ht="30" customHeight="1">
      <c r="B1224" s="119" t="s">
        <v>3132</v>
      </c>
      <c r="C1224" s="124" t="s">
        <v>2655</v>
      </c>
      <c r="D1224" s="123">
        <v>1</v>
      </c>
      <c r="E1224" s="123" t="s">
        <v>2651</v>
      </c>
      <c r="F1224" s="123" t="s">
        <v>2651</v>
      </c>
      <c r="G1224" s="119" t="s">
        <v>2687</v>
      </c>
      <c r="H1224" s="123">
        <v>50</v>
      </c>
    </row>
    <row r="1225" spans="2:8" ht="30" customHeight="1">
      <c r="B1225" s="119" t="s">
        <v>3024</v>
      </c>
      <c r="C1225" s="124" t="s">
        <v>2655</v>
      </c>
      <c r="D1225" s="123">
        <v>1</v>
      </c>
      <c r="E1225" s="123" t="s">
        <v>2651</v>
      </c>
      <c r="F1225" s="123" t="s">
        <v>2651</v>
      </c>
      <c r="G1225" s="119" t="s">
        <v>2687</v>
      </c>
      <c r="H1225" s="123">
        <v>50</v>
      </c>
    </row>
    <row r="1226" spans="2:8" ht="30" customHeight="1">
      <c r="B1226" s="119" t="s">
        <v>3133</v>
      </c>
      <c r="C1226" s="124" t="s">
        <v>2655</v>
      </c>
      <c r="D1226" s="123">
        <v>1</v>
      </c>
      <c r="E1226" s="123" t="s">
        <v>2651</v>
      </c>
      <c r="F1226" s="123" t="s">
        <v>2651</v>
      </c>
      <c r="G1226" s="119" t="s">
        <v>2687</v>
      </c>
      <c r="H1226" s="123">
        <v>50</v>
      </c>
    </row>
    <row r="1227" spans="2:8" ht="30" customHeight="1">
      <c r="B1227" s="119" t="s">
        <v>3128</v>
      </c>
      <c r="C1227" s="124" t="s">
        <v>2655</v>
      </c>
      <c r="D1227" s="123">
        <v>1</v>
      </c>
      <c r="E1227" s="123" t="s">
        <v>2651</v>
      </c>
      <c r="F1227" s="123" t="s">
        <v>2651</v>
      </c>
      <c r="G1227" s="119" t="s">
        <v>2687</v>
      </c>
      <c r="H1227" s="123">
        <v>50</v>
      </c>
    </row>
    <row r="1228" spans="2:8" ht="30" customHeight="1">
      <c r="B1228" s="119" t="s">
        <v>3134</v>
      </c>
      <c r="C1228" s="124" t="s">
        <v>2655</v>
      </c>
      <c r="D1228" s="123">
        <v>1</v>
      </c>
      <c r="E1228" s="123" t="s">
        <v>2978</v>
      </c>
      <c r="F1228" s="123" t="s">
        <v>2651</v>
      </c>
      <c r="G1228" s="119" t="s">
        <v>2687</v>
      </c>
      <c r="H1228" s="123">
        <v>783.8</v>
      </c>
    </row>
    <row r="1229" spans="2:8" ht="30" customHeight="1">
      <c r="B1229" s="119" t="s">
        <v>3135</v>
      </c>
      <c r="C1229" s="124" t="s">
        <v>2655</v>
      </c>
      <c r="D1229" s="123">
        <v>1</v>
      </c>
      <c r="E1229" s="123" t="s">
        <v>2651</v>
      </c>
      <c r="F1229" s="123" t="s">
        <v>2651</v>
      </c>
      <c r="G1229" s="119" t="s">
        <v>2687</v>
      </c>
      <c r="H1229" s="123">
        <v>50</v>
      </c>
    </row>
    <row r="1230" spans="2:8" ht="30" customHeight="1">
      <c r="B1230" s="119" t="s">
        <v>3136</v>
      </c>
      <c r="C1230" s="124" t="s">
        <v>2655</v>
      </c>
      <c r="D1230" s="123">
        <v>1</v>
      </c>
      <c r="E1230" s="123" t="s">
        <v>2651</v>
      </c>
      <c r="F1230" s="123" t="s">
        <v>2651</v>
      </c>
      <c r="G1230" s="119" t="s">
        <v>2687</v>
      </c>
      <c r="H1230" s="123">
        <v>50</v>
      </c>
    </row>
    <row r="1231" spans="2:8" ht="30" customHeight="1">
      <c r="B1231" s="119" t="s">
        <v>3137</v>
      </c>
      <c r="C1231" s="124" t="s">
        <v>2655</v>
      </c>
      <c r="D1231" s="123">
        <v>1</v>
      </c>
      <c r="E1231" s="123" t="s">
        <v>2651</v>
      </c>
      <c r="F1231" s="123" t="s">
        <v>2651</v>
      </c>
      <c r="G1231" s="119" t="s">
        <v>2687</v>
      </c>
      <c r="H1231" s="123">
        <v>50</v>
      </c>
    </row>
    <row r="1232" spans="2:8" ht="30" customHeight="1">
      <c r="B1232" s="119" t="s">
        <v>3138</v>
      </c>
      <c r="C1232" s="124" t="s">
        <v>2655</v>
      </c>
      <c r="D1232" s="123">
        <v>1</v>
      </c>
      <c r="E1232" s="123" t="s">
        <v>2651</v>
      </c>
      <c r="F1232" s="123" t="s">
        <v>2651</v>
      </c>
      <c r="G1232" s="119" t="s">
        <v>2687</v>
      </c>
      <c r="H1232" s="123">
        <v>50</v>
      </c>
    </row>
    <row r="1233" spans="2:8" ht="30" customHeight="1">
      <c r="B1233" s="119" t="s">
        <v>3139</v>
      </c>
      <c r="C1233" s="124" t="s">
        <v>2655</v>
      </c>
      <c r="D1233" s="123">
        <v>1</v>
      </c>
      <c r="E1233" s="123" t="s">
        <v>3140</v>
      </c>
      <c r="F1233" s="123" t="s">
        <v>2651</v>
      </c>
      <c r="G1233" s="119" t="s">
        <v>2653</v>
      </c>
      <c r="H1233" s="123">
        <v>1692.68</v>
      </c>
    </row>
    <row r="1234" spans="2:8" ht="30" customHeight="1">
      <c r="B1234" s="119" t="s">
        <v>3141</v>
      </c>
      <c r="C1234" s="124" t="s">
        <v>2655</v>
      </c>
      <c r="D1234" s="123">
        <v>1</v>
      </c>
      <c r="E1234" s="123" t="s">
        <v>2651</v>
      </c>
      <c r="F1234" s="123" t="s">
        <v>2651</v>
      </c>
      <c r="G1234" s="119" t="s">
        <v>2687</v>
      </c>
      <c r="H1234" s="123">
        <v>50</v>
      </c>
    </row>
    <row r="1235" spans="2:8" ht="30" customHeight="1">
      <c r="B1235" s="119" t="s">
        <v>3016</v>
      </c>
      <c r="C1235" s="124" t="s">
        <v>2655</v>
      </c>
      <c r="D1235" s="123">
        <v>1</v>
      </c>
      <c r="E1235" s="123" t="s">
        <v>2651</v>
      </c>
      <c r="F1235" s="123" t="s">
        <v>2651</v>
      </c>
      <c r="G1235" s="119" t="s">
        <v>2687</v>
      </c>
      <c r="H1235" s="123">
        <v>50</v>
      </c>
    </row>
    <row r="1236" spans="2:8" ht="30" customHeight="1">
      <c r="B1236" s="119" t="s">
        <v>3142</v>
      </c>
      <c r="C1236" s="124" t="s">
        <v>2655</v>
      </c>
      <c r="D1236" s="123">
        <v>1</v>
      </c>
      <c r="E1236" s="123" t="s">
        <v>2651</v>
      </c>
      <c r="F1236" s="123" t="s">
        <v>2651</v>
      </c>
      <c r="G1236" s="119" t="s">
        <v>2687</v>
      </c>
      <c r="H1236" s="123">
        <v>50</v>
      </c>
    </row>
    <row r="1237" spans="2:8" ht="30" customHeight="1">
      <c r="B1237" s="119" t="s">
        <v>3068</v>
      </c>
      <c r="C1237" s="124" t="s">
        <v>2655</v>
      </c>
      <c r="D1237" s="123">
        <v>1</v>
      </c>
      <c r="E1237" s="123" t="s">
        <v>2651</v>
      </c>
      <c r="F1237" s="123" t="s">
        <v>2651</v>
      </c>
      <c r="G1237" s="119" t="s">
        <v>2687</v>
      </c>
      <c r="H1237" s="123">
        <v>50</v>
      </c>
    </row>
    <row r="1238" spans="2:8" ht="30" customHeight="1">
      <c r="B1238" s="119" t="s">
        <v>3143</v>
      </c>
      <c r="C1238" s="124" t="s">
        <v>2655</v>
      </c>
      <c r="D1238" s="123">
        <v>1</v>
      </c>
      <c r="E1238" s="123" t="s">
        <v>2651</v>
      </c>
      <c r="F1238" s="123" t="s">
        <v>2651</v>
      </c>
      <c r="G1238" s="119" t="s">
        <v>2687</v>
      </c>
      <c r="H1238" s="123">
        <v>50</v>
      </c>
    </row>
    <row r="1239" spans="2:8" ht="30" customHeight="1">
      <c r="B1239" s="119" t="s">
        <v>3143</v>
      </c>
      <c r="C1239" s="124" t="s">
        <v>2655</v>
      </c>
      <c r="D1239" s="123">
        <v>1</v>
      </c>
      <c r="E1239" s="123" t="s">
        <v>2651</v>
      </c>
      <c r="F1239" s="123" t="s">
        <v>2651</v>
      </c>
      <c r="G1239" s="119" t="s">
        <v>2687</v>
      </c>
      <c r="H1239" s="123">
        <v>50</v>
      </c>
    </row>
    <row r="1240" spans="2:8" ht="30" customHeight="1">
      <c r="B1240" s="119" t="s">
        <v>3144</v>
      </c>
      <c r="C1240" s="124" t="s">
        <v>2655</v>
      </c>
      <c r="D1240" s="123">
        <v>1</v>
      </c>
      <c r="E1240" s="123" t="s">
        <v>2651</v>
      </c>
      <c r="F1240" s="123" t="s">
        <v>2651</v>
      </c>
      <c r="G1240" s="119" t="s">
        <v>2687</v>
      </c>
      <c r="H1240" s="123">
        <v>50</v>
      </c>
    </row>
    <row r="1241" spans="2:8" ht="30" customHeight="1">
      <c r="B1241" s="119" t="s">
        <v>3016</v>
      </c>
      <c r="C1241" s="124" t="s">
        <v>2655</v>
      </c>
      <c r="D1241" s="123">
        <v>1</v>
      </c>
      <c r="E1241" s="123" t="s">
        <v>2651</v>
      </c>
      <c r="F1241" s="123" t="s">
        <v>2651</v>
      </c>
      <c r="G1241" s="119" t="s">
        <v>2687</v>
      </c>
      <c r="H1241" s="123">
        <v>50</v>
      </c>
    </row>
    <row r="1242" spans="2:8" ht="30" customHeight="1">
      <c r="B1242" s="119" t="s">
        <v>3115</v>
      </c>
      <c r="C1242" s="124" t="s">
        <v>2655</v>
      </c>
      <c r="D1242" s="123">
        <v>1</v>
      </c>
      <c r="E1242" s="123" t="s">
        <v>2651</v>
      </c>
      <c r="F1242" s="123" t="s">
        <v>2651</v>
      </c>
      <c r="G1242" s="119" t="s">
        <v>2687</v>
      </c>
      <c r="H1242" s="123">
        <v>50</v>
      </c>
    </row>
    <row r="1243" spans="2:8" ht="30" customHeight="1">
      <c r="B1243" s="119" t="s">
        <v>3145</v>
      </c>
      <c r="C1243" s="124" t="s">
        <v>2655</v>
      </c>
      <c r="D1243" s="123">
        <v>1</v>
      </c>
      <c r="E1243" s="123" t="s">
        <v>2651</v>
      </c>
      <c r="F1243" s="123" t="s">
        <v>2651</v>
      </c>
      <c r="G1243" s="119" t="s">
        <v>2687</v>
      </c>
      <c r="H1243" s="123">
        <v>50</v>
      </c>
    </row>
    <row r="1244" spans="2:8" ht="30" customHeight="1">
      <c r="B1244" s="119" t="s">
        <v>3146</v>
      </c>
      <c r="C1244" s="124" t="s">
        <v>2655</v>
      </c>
      <c r="D1244" s="123">
        <v>1</v>
      </c>
      <c r="E1244" s="123" t="s">
        <v>2651</v>
      </c>
      <c r="F1244" s="123" t="s">
        <v>2651</v>
      </c>
      <c r="G1244" s="119" t="s">
        <v>2687</v>
      </c>
      <c r="H1244" s="123">
        <v>50</v>
      </c>
    </row>
    <row r="1245" spans="2:8" ht="30" customHeight="1">
      <c r="B1245" s="119" t="s">
        <v>3068</v>
      </c>
      <c r="C1245" s="124" t="s">
        <v>2655</v>
      </c>
      <c r="D1245" s="123">
        <v>1</v>
      </c>
      <c r="E1245" s="123" t="s">
        <v>2651</v>
      </c>
      <c r="F1245" s="123" t="s">
        <v>2651</v>
      </c>
      <c r="G1245" s="119" t="s">
        <v>2687</v>
      </c>
      <c r="H1245" s="123">
        <v>50</v>
      </c>
    </row>
    <row r="1246" spans="2:8" ht="30" customHeight="1">
      <c r="B1246" s="119" t="s">
        <v>3127</v>
      </c>
      <c r="C1246" s="124" t="s">
        <v>2655</v>
      </c>
      <c r="D1246" s="123">
        <v>1</v>
      </c>
      <c r="E1246" s="123" t="s">
        <v>2651</v>
      </c>
      <c r="F1246" s="123" t="s">
        <v>2651</v>
      </c>
      <c r="G1246" s="119" t="s">
        <v>2687</v>
      </c>
      <c r="H1246" s="123">
        <v>50</v>
      </c>
    </row>
    <row r="1247" spans="2:8" ht="30" customHeight="1">
      <c r="B1247" s="119" t="s">
        <v>3147</v>
      </c>
      <c r="C1247" s="124" t="s">
        <v>2655</v>
      </c>
      <c r="D1247" s="123">
        <v>1</v>
      </c>
      <c r="E1247" s="123" t="s">
        <v>2651</v>
      </c>
      <c r="F1247" s="123" t="s">
        <v>2651</v>
      </c>
      <c r="G1247" s="119" t="s">
        <v>2687</v>
      </c>
      <c r="H1247" s="123">
        <v>50</v>
      </c>
    </row>
    <row r="1248" spans="2:8" ht="30" customHeight="1">
      <c r="B1248" s="119" t="s">
        <v>3148</v>
      </c>
      <c r="C1248" s="124" t="s">
        <v>2655</v>
      </c>
      <c r="D1248" s="123">
        <v>1</v>
      </c>
      <c r="E1248" s="123" t="s">
        <v>2651</v>
      </c>
      <c r="F1248" s="123" t="s">
        <v>2651</v>
      </c>
      <c r="G1248" s="119" t="s">
        <v>2687</v>
      </c>
      <c r="H1248" s="123">
        <v>50</v>
      </c>
    </row>
    <row r="1249" spans="2:8" ht="30" customHeight="1">
      <c r="B1249" s="119" t="s">
        <v>3016</v>
      </c>
      <c r="C1249" s="124" t="s">
        <v>2655</v>
      </c>
      <c r="D1249" s="123">
        <v>1</v>
      </c>
      <c r="E1249" s="123" t="s">
        <v>2651</v>
      </c>
      <c r="F1249" s="123" t="s">
        <v>2651</v>
      </c>
      <c r="G1249" s="119" t="s">
        <v>2687</v>
      </c>
      <c r="H1249" s="123">
        <v>50</v>
      </c>
    </row>
    <row r="1250" spans="2:8" ht="30" customHeight="1">
      <c r="B1250" s="119" t="s">
        <v>3149</v>
      </c>
      <c r="C1250" s="124" t="s">
        <v>2655</v>
      </c>
      <c r="D1250" s="123">
        <v>1</v>
      </c>
      <c r="E1250" s="123" t="s">
        <v>2651</v>
      </c>
      <c r="F1250" s="123" t="s">
        <v>2651</v>
      </c>
      <c r="G1250" s="119" t="s">
        <v>2687</v>
      </c>
      <c r="H1250" s="123">
        <v>50</v>
      </c>
    </row>
    <row r="1251" spans="2:8" ht="30" customHeight="1">
      <c r="B1251" s="119" t="s">
        <v>3150</v>
      </c>
      <c r="C1251" s="124" t="s">
        <v>2655</v>
      </c>
      <c r="D1251" s="123">
        <v>1</v>
      </c>
      <c r="E1251" s="123" t="s">
        <v>2651</v>
      </c>
      <c r="F1251" s="123" t="s">
        <v>2651</v>
      </c>
      <c r="G1251" s="119" t="s">
        <v>2687</v>
      </c>
      <c r="H1251" s="123">
        <v>50</v>
      </c>
    </row>
    <row r="1252" spans="2:8" ht="30" customHeight="1">
      <c r="B1252" s="119" t="s">
        <v>3151</v>
      </c>
      <c r="C1252" s="124" t="s">
        <v>2655</v>
      </c>
      <c r="D1252" s="123">
        <v>1</v>
      </c>
      <c r="E1252" s="123" t="s">
        <v>2651</v>
      </c>
      <c r="F1252" s="123" t="s">
        <v>2651</v>
      </c>
      <c r="G1252" s="119" t="s">
        <v>2687</v>
      </c>
      <c r="H1252" s="123">
        <v>50</v>
      </c>
    </row>
    <row r="1253" spans="2:8" ht="30" customHeight="1">
      <c r="B1253" s="119" t="s">
        <v>3152</v>
      </c>
      <c r="C1253" s="124" t="s">
        <v>2655</v>
      </c>
      <c r="D1253" s="123">
        <v>1</v>
      </c>
      <c r="E1253" s="123" t="s">
        <v>2651</v>
      </c>
      <c r="F1253" s="123" t="s">
        <v>2651</v>
      </c>
      <c r="G1253" s="119" t="s">
        <v>2687</v>
      </c>
      <c r="H1253" s="123">
        <v>50</v>
      </c>
    </row>
    <row r="1254" spans="2:8" ht="30" customHeight="1">
      <c r="B1254" s="119" t="s">
        <v>3020</v>
      </c>
      <c r="C1254" s="124" t="s">
        <v>2655</v>
      </c>
      <c r="D1254" s="123">
        <v>1</v>
      </c>
      <c r="E1254" s="123" t="s">
        <v>2651</v>
      </c>
      <c r="F1254" s="123" t="s">
        <v>2651</v>
      </c>
      <c r="G1254" s="119" t="s">
        <v>2687</v>
      </c>
      <c r="H1254" s="123">
        <v>50</v>
      </c>
    </row>
    <row r="1255" spans="2:8" ht="30" customHeight="1">
      <c r="B1255" s="119" t="s">
        <v>3027</v>
      </c>
      <c r="C1255" s="124" t="s">
        <v>2655</v>
      </c>
      <c r="D1255" s="123">
        <v>1</v>
      </c>
      <c r="E1255" s="123" t="s">
        <v>2651</v>
      </c>
      <c r="F1255" s="123" t="s">
        <v>2651</v>
      </c>
      <c r="G1255" s="119" t="s">
        <v>2687</v>
      </c>
      <c r="H1255" s="123">
        <v>50</v>
      </c>
    </row>
    <row r="1256" spans="2:8" ht="30" customHeight="1">
      <c r="B1256" s="119" t="s">
        <v>3153</v>
      </c>
      <c r="C1256" s="124" t="s">
        <v>2655</v>
      </c>
      <c r="D1256" s="123">
        <v>1</v>
      </c>
      <c r="E1256" s="123" t="s">
        <v>2651</v>
      </c>
      <c r="F1256" s="123" t="s">
        <v>2651</v>
      </c>
      <c r="G1256" s="119" t="s">
        <v>2687</v>
      </c>
      <c r="H1256" s="123">
        <v>50</v>
      </c>
    </row>
    <row r="1257" spans="2:8" ht="30" customHeight="1">
      <c r="B1257" s="119" t="s">
        <v>3154</v>
      </c>
      <c r="C1257" s="124" t="s">
        <v>2655</v>
      </c>
      <c r="D1257" s="123">
        <v>1</v>
      </c>
      <c r="E1257" s="123" t="s">
        <v>2651</v>
      </c>
      <c r="F1257" s="123" t="s">
        <v>2651</v>
      </c>
      <c r="G1257" s="119" t="s">
        <v>2687</v>
      </c>
      <c r="H1257" s="123">
        <v>50</v>
      </c>
    </row>
    <row r="1258" spans="2:8" ht="30" customHeight="1">
      <c r="B1258" s="119" t="s">
        <v>3155</v>
      </c>
      <c r="C1258" s="124" t="s">
        <v>2655</v>
      </c>
      <c r="D1258" s="123">
        <v>1</v>
      </c>
      <c r="E1258" s="123" t="s">
        <v>2651</v>
      </c>
      <c r="F1258" s="123" t="s">
        <v>2651</v>
      </c>
      <c r="G1258" s="119" t="s">
        <v>2687</v>
      </c>
      <c r="H1258" s="123">
        <v>50</v>
      </c>
    </row>
    <row r="1259" spans="2:8" ht="30" customHeight="1">
      <c r="B1259" s="119" t="s">
        <v>2766</v>
      </c>
      <c r="C1259" s="124" t="s">
        <v>2655</v>
      </c>
      <c r="D1259" s="123">
        <v>1</v>
      </c>
      <c r="E1259" s="123" t="s">
        <v>461</v>
      </c>
      <c r="F1259" s="123" t="s">
        <v>2651</v>
      </c>
      <c r="G1259" s="119" t="s">
        <v>2653</v>
      </c>
      <c r="H1259" s="123">
        <v>1432.2</v>
      </c>
    </row>
    <row r="1260" spans="2:8" ht="30" customHeight="1">
      <c r="B1260" s="119" t="s">
        <v>3016</v>
      </c>
      <c r="C1260" s="124" t="s">
        <v>2655</v>
      </c>
      <c r="D1260" s="123">
        <v>1</v>
      </c>
      <c r="E1260" s="123" t="s">
        <v>2651</v>
      </c>
      <c r="F1260" s="123" t="s">
        <v>2651</v>
      </c>
      <c r="G1260" s="119" t="s">
        <v>2687</v>
      </c>
      <c r="H1260" s="123">
        <v>50</v>
      </c>
    </row>
    <row r="1261" spans="2:8" ht="30" customHeight="1">
      <c r="B1261" s="119" t="s">
        <v>3134</v>
      </c>
      <c r="C1261" s="124" t="s">
        <v>2655</v>
      </c>
      <c r="D1261" s="123">
        <v>1</v>
      </c>
      <c r="E1261" s="123" t="s">
        <v>2978</v>
      </c>
      <c r="F1261" s="123" t="s">
        <v>2651</v>
      </c>
      <c r="G1261" s="119" t="s">
        <v>2687</v>
      </c>
      <c r="H1261" s="123">
        <v>783.8</v>
      </c>
    </row>
    <row r="1262" spans="2:8" ht="30" customHeight="1">
      <c r="B1262" s="119" t="s">
        <v>3156</v>
      </c>
      <c r="C1262" s="124" t="s">
        <v>2655</v>
      </c>
      <c r="D1262" s="123">
        <v>1</v>
      </c>
      <c r="E1262" s="123" t="s">
        <v>2651</v>
      </c>
      <c r="F1262" s="123" t="s">
        <v>2651</v>
      </c>
      <c r="G1262" s="119" t="s">
        <v>2687</v>
      </c>
      <c r="H1262" s="123">
        <v>50</v>
      </c>
    </row>
    <row r="1263" spans="2:8" ht="30" customHeight="1">
      <c r="B1263" s="119" t="s">
        <v>3027</v>
      </c>
      <c r="C1263" s="124" t="s">
        <v>2655</v>
      </c>
      <c r="D1263" s="123">
        <v>1</v>
      </c>
      <c r="E1263" s="123" t="s">
        <v>2651</v>
      </c>
      <c r="F1263" s="123" t="s">
        <v>2651</v>
      </c>
      <c r="G1263" s="119" t="s">
        <v>2687</v>
      </c>
      <c r="H1263" s="123">
        <v>50</v>
      </c>
    </row>
    <row r="1264" spans="2:8" ht="30" customHeight="1">
      <c r="B1264" s="119" t="s">
        <v>3157</v>
      </c>
      <c r="C1264" s="124" t="s">
        <v>2655</v>
      </c>
      <c r="D1264" s="123">
        <v>1</v>
      </c>
      <c r="E1264" s="123" t="s">
        <v>2651</v>
      </c>
      <c r="F1264" s="123" t="s">
        <v>2651</v>
      </c>
      <c r="G1264" s="119" t="s">
        <v>2687</v>
      </c>
      <c r="H1264" s="123">
        <v>50</v>
      </c>
    </row>
    <row r="1265" spans="2:8" ht="30" customHeight="1">
      <c r="B1265" s="119" t="s">
        <v>3158</v>
      </c>
      <c r="C1265" s="124" t="s">
        <v>2655</v>
      </c>
      <c r="D1265" s="123">
        <v>1</v>
      </c>
      <c r="E1265" s="123" t="s">
        <v>2651</v>
      </c>
      <c r="F1265" s="123" t="s">
        <v>2651</v>
      </c>
      <c r="G1265" s="119" t="s">
        <v>2687</v>
      </c>
      <c r="H1265" s="123">
        <v>50</v>
      </c>
    </row>
    <row r="1266" spans="2:8" ht="30" customHeight="1">
      <c r="B1266" s="119" t="s">
        <v>3070</v>
      </c>
      <c r="C1266" s="124" t="s">
        <v>2655</v>
      </c>
      <c r="D1266" s="123">
        <v>1</v>
      </c>
      <c r="E1266" s="123" t="s">
        <v>2651</v>
      </c>
      <c r="F1266" s="123" t="s">
        <v>2651</v>
      </c>
      <c r="G1266" s="119" t="s">
        <v>2687</v>
      </c>
      <c r="H1266" s="123">
        <v>50</v>
      </c>
    </row>
    <row r="1267" spans="2:8" ht="30" customHeight="1">
      <c r="B1267" s="119" t="s">
        <v>3113</v>
      </c>
      <c r="C1267" s="124" t="s">
        <v>2655</v>
      </c>
      <c r="D1267" s="123">
        <v>1</v>
      </c>
      <c r="E1267" s="123" t="s">
        <v>2651</v>
      </c>
      <c r="F1267" s="123" t="s">
        <v>2651</v>
      </c>
      <c r="G1267" s="119" t="s">
        <v>2687</v>
      </c>
      <c r="H1267" s="123">
        <v>50</v>
      </c>
    </row>
    <row r="1268" spans="2:8" ht="30" customHeight="1">
      <c r="B1268" s="119" t="s">
        <v>3159</v>
      </c>
      <c r="C1268" s="124" t="s">
        <v>2655</v>
      </c>
      <c r="D1268" s="123">
        <v>1</v>
      </c>
      <c r="E1268" s="123" t="s">
        <v>2651</v>
      </c>
      <c r="F1268" s="123" t="s">
        <v>2651</v>
      </c>
      <c r="G1268" s="119" t="s">
        <v>2687</v>
      </c>
      <c r="H1268" s="123">
        <v>50</v>
      </c>
    </row>
    <row r="1269" spans="2:8" ht="30" customHeight="1">
      <c r="B1269" s="119" t="s">
        <v>3158</v>
      </c>
      <c r="C1269" s="124" t="s">
        <v>2655</v>
      </c>
      <c r="D1269" s="123">
        <v>1</v>
      </c>
      <c r="E1269" s="123" t="s">
        <v>2651</v>
      </c>
      <c r="F1269" s="123" t="s">
        <v>2651</v>
      </c>
      <c r="G1269" s="119" t="s">
        <v>2687</v>
      </c>
      <c r="H1269" s="123">
        <v>50</v>
      </c>
    </row>
    <row r="1270" spans="2:8" ht="30" customHeight="1">
      <c r="B1270" s="119" t="s">
        <v>3128</v>
      </c>
      <c r="C1270" s="124" t="s">
        <v>2655</v>
      </c>
      <c r="D1270" s="123">
        <v>1</v>
      </c>
      <c r="E1270" s="123" t="s">
        <v>2651</v>
      </c>
      <c r="F1270" s="123" t="s">
        <v>2651</v>
      </c>
      <c r="G1270" s="119" t="s">
        <v>2687</v>
      </c>
      <c r="H1270" s="123">
        <v>50</v>
      </c>
    </row>
    <row r="1271" spans="2:8" ht="30" customHeight="1">
      <c r="B1271" s="119" t="s">
        <v>3158</v>
      </c>
      <c r="C1271" s="124" t="s">
        <v>2655</v>
      </c>
      <c r="D1271" s="123">
        <v>1</v>
      </c>
      <c r="E1271" s="123" t="s">
        <v>2651</v>
      </c>
      <c r="F1271" s="123" t="s">
        <v>2651</v>
      </c>
      <c r="G1271" s="119" t="s">
        <v>2687</v>
      </c>
      <c r="H1271" s="123">
        <v>50</v>
      </c>
    </row>
    <row r="1272" spans="2:8" ht="30" customHeight="1">
      <c r="B1272" s="119" t="s">
        <v>3160</v>
      </c>
      <c r="C1272" s="124" t="s">
        <v>2655</v>
      </c>
      <c r="D1272" s="123">
        <v>1</v>
      </c>
      <c r="E1272" s="123" t="s">
        <v>2651</v>
      </c>
      <c r="F1272" s="123" t="s">
        <v>2651</v>
      </c>
      <c r="G1272" s="119" t="s">
        <v>2687</v>
      </c>
      <c r="H1272" s="123">
        <v>50</v>
      </c>
    </row>
    <row r="1273" spans="2:8" ht="30" customHeight="1">
      <c r="B1273" s="119" t="s">
        <v>3036</v>
      </c>
      <c r="C1273" s="124" t="s">
        <v>2655</v>
      </c>
      <c r="D1273" s="123">
        <v>1</v>
      </c>
      <c r="E1273" s="123" t="s">
        <v>2651</v>
      </c>
      <c r="F1273" s="123" t="s">
        <v>2651</v>
      </c>
      <c r="G1273" s="119" t="s">
        <v>2687</v>
      </c>
      <c r="H1273" s="123">
        <v>50</v>
      </c>
    </row>
    <row r="1274" spans="2:8" ht="30" customHeight="1">
      <c r="B1274" s="119" t="s">
        <v>3024</v>
      </c>
      <c r="C1274" s="124" t="s">
        <v>2655</v>
      </c>
      <c r="D1274" s="123">
        <v>1</v>
      </c>
      <c r="E1274" s="123" t="s">
        <v>2651</v>
      </c>
      <c r="F1274" s="123" t="s">
        <v>2651</v>
      </c>
      <c r="G1274" s="119" t="s">
        <v>2687</v>
      </c>
      <c r="H1274" s="123">
        <v>50</v>
      </c>
    </row>
    <row r="1275" spans="2:8" ht="30" customHeight="1">
      <c r="B1275" s="119" t="s">
        <v>3161</v>
      </c>
      <c r="C1275" s="124" t="s">
        <v>2655</v>
      </c>
      <c r="D1275" s="123">
        <v>1</v>
      </c>
      <c r="E1275" s="123" t="s">
        <v>2651</v>
      </c>
      <c r="F1275" s="123" t="s">
        <v>2651</v>
      </c>
      <c r="G1275" s="119" t="s">
        <v>2687</v>
      </c>
      <c r="H1275" s="123">
        <v>50</v>
      </c>
    </row>
    <row r="1276" spans="2:8" ht="30" customHeight="1">
      <c r="B1276" s="119" t="s">
        <v>3162</v>
      </c>
      <c r="C1276" s="124" t="s">
        <v>2655</v>
      </c>
      <c r="D1276" s="123">
        <v>1</v>
      </c>
      <c r="E1276" s="123" t="s">
        <v>2651</v>
      </c>
      <c r="F1276" s="123" t="s">
        <v>2651</v>
      </c>
      <c r="G1276" s="119" t="s">
        <v>2687</v>
      </c>
      <c r="H1276" s="123">
        <v>50</v>
      </c>
    </row>
    <row r="1277" spans="2:8" ht="30" customHeight="1">
      <c r="B1277" s="119" t="s">
        <v>3163</v>
      </c>
      <c r="C1277" s="124" t="s">
        <v>2655</v>
      </c>
      <c r="D1277" s="123">
        <v>1</v>
      </c>
      <c r="E1277" s="123" t="s">
        <v>2651</v>
      </c>
      <c r="F1277" s="123" t="s">
        <v>2651</v>
      </c>
      <c r="G1277" s="119" t="s">
        <v>2687</v>
      </c>
      <c r="H1277" s="123">
        <v>50</v>
      </c>
    </row>
    <row r="1278" spans="2:8" ht="30" customHeight="1">
      <c r="B1278" s="119" t="s">
        <v>3164</v>
      </c>
      <c r="C1278" s="124" t="s">
        <v>2655</v>
      </c>
      <c r="D1278" s="123">
        <v>1</v>
      </c>
      <c r="E1278" s="123" t="s">
        <v>2651</v>
      </c>
      <c r="F1278" s="123" t="s">
        <v>2651</v>
      </c>
      <c r="G1278" s="119" t="s">
        <v>2687</v>
      </c>
      <c r="H1278" s="123">
        <v>50</v>
      </c>
    </row>
    <row r="1279" spans="2:8" ht="30" customHeight="1">
      <c r="B1279" s="119" t="s">
        <v>3165</v>
      </c>
      <c r="C1279" s="124" t="s">
        <v>2655</v>
      </c>
      <c r="D1279" s="123">
        <v>1</v>
      </c>
      <c r="E1279" s="123" t="s">
        <v>2651</v>
      </c>
      <c r="F1279" s="123" t="s">
        <v>2651</v>
      </c>
      <c r="G1279" s="119" t="s">
        <v>2687</v>
      </c>
      <c r="H1279" s="123">
        <v>50</v>
      </c>
    </row>
    <row r="1280" spans="2:8" ht="30" customHeight="1">
      <c r="B1280" s="119" t="s">
        <v>3166</v>
      </c>
      <c r="C1280" s="124" t="s">
        <v>2655</v>
      </c>
      <c r="D1280" s="123">
        <v>1</v>
      </c>
      <c r="E1280" s="123" t="s">
        <v>2651</v>
      </c>
      <c r="F1280" s="123" t="s">
        <v>2651</v>
      </c>
      <c r="G1280" s="119" t="s">
        <v>2687</v>
      </c>
      <c r="H1280" s="123">
        <v>50</v>
      </c>
    </row>
    <row r="1281" spans="2:8" ht="30" customHeight="1">
      <c r="B1281" s="119" t="s">
        <v>3167</v>
      </c>
      <c r="C1281" s="124" t="s">
        <v>2655</v>
      </c>
      <c r="D1281" s="123">
        <v>1</v>
      </c>
      <c r="E1281" s="123" t="s">
        <v>2651</v>
      </c>
      <c r="F1281" s="123" t="s">
        <v>2651</v>
      </c>
      <c r="G1281" s="119" t="s">
        <v>2687</v>
      </c>
      <c r="H1281" s="123">
        <v>50</v>
      </c>
    </row>
    <row r="1282" spans="2:8" ht="30" customHeight="1">
      <c r="B1282" s="119" t="s">
        <v>3168</v>
      </c>
      <c r="C1282" s="124" t="s">
        <v>2655</v>
      </c>
      <c r="D1282" s="123">
        <v>1</v>
      </c>
      <c r="E1282" s="123" t="s">
        <v>2651</v>
      </c>
      <c r="F1282" s="123" t="s">
        <v>2651</v>
      </c>
      <c r="G1282" s="119" t="s">
        <v>2687</v>
      </c>
      <c r="H1282" s="123">
        <v>50</v>
      </c>
    </row>
    <row r="1283" spans="2:8" ht="30" customHeight="1">
      <c r="B1283" s="119" t="s">
        <v>3169</v>
      </c>
      <c r="C1283" s="124" t="s">
        <v>2655</v>
      </c>
      <c r="D1283" s="123">
        <v>1</v>
      </c>
      <c r="E1283" s="123" t="s">
        <v>2651</v>
      </c>
      <c r="F1283" s="123" t="s">
        <v>2651</v>
      </c>
      <c r="G1283" s="119" t="s">
        <v>2687</v>
      </c>
      <c r="H1283" s="123">
        <v>50</v>
      </c>
    </row>
    <row r="1284" spans="2:8" ht="30" customHeight="1">
      <c r="B1284" s="119" t="s">
        <v>3170</v>
      </c>
      <c r="C1284" s="124" t="s">
        <v>2655</v>
      </c>
      <c r="D1284" s="123">
        <v>1</v>
      </c>
      <c r="E1284" s="123" t="s">
        <v>2651</v>
      </c>
      <c r="F1284" s="123" t="s">
        <v>2651</v>
      </c>
      <c r="G1284" s="119" t="s">
        <v>2687</v>
      </c>
      <c r="H1284" s="123">
        <v>50</v>
      </c>
    </row>
    <row r="1285" spans="2:8" ht="30" customHeight="1">
      <c r="B1285" s="119" t="s">
        <v>3171</v>
      </c>
      <c r="C1285" s="124" t="s">
        <v>2655</v>
      </c>
      <c r="D1285" s="123">
        <v>1</v>
      </c>
      <c r="E1285" s="123" t="s">
        <v>2651</v>
      </c>
      <c r="F1285" s="123" t="s">
        <v>2651</v>
      </c>
      <c r="G1285" s="119" t="s">
        <v>2687</v>
      </c>
      <c r="H1285" s="123">
        <v>50</v>
      </c>
    </row>
    <row r="1286" spans="2:8" ht="30" customHeight="1">
      <c r="B1286" s="119" t="s">
        <v>3016</v>
      </c>
      <c r="C1286" s="124" t="s">
        <v>2655</v>
      </c>
      <c r="D1286" s="123">
        <v>1</v>
      </c>
      <c r="E1286" s="123" t="s">
        <v>2651</v>
      </c>
      <c r="F1286" s="123" t="s">
        <v>2651</v>
      </c>
      <c r="G1286" s="119" t="s">
        <v>2687</v>
      </c>
      <c r="H1286" s="123">
        <v>50</v>
      </c>
    </row>
    <row r="1287" spans="2:8" ht="30" customHeight="1">
      <c r="B1287" s="119" t="s">
        <v>3172</v>
      </c>
      <c r="C1287" s="124" t="s">
        <v>2655</v>
      </c>
      <c r="D1287" s="123">
        <v>1</v>
      </c>
      <c r="E1287" s="123" t="s">
        <v>2651</v>
      </c>
      <c r="F1287" s="123" t="s">
        <v>2651</v>
      </c>
      <c r="G1287" s="119" t="s">
        <v>2687</v>
      </c>
      <c r="H1287" s="123">
        <v>50</v>
      </c>
    </row>
    <row r="1288" spans="2:8" ht="30" customHeight="1">
      <c r="B1288" s="119" t="s">
        <v>3173</v>
      </c>
      <c r="C1288" s="124" t="s">
        <v>2655</v>
      </c>
      <c r="D1288" s="123">
        <v>1</v>
      </c>
      <c r="E1288" s="123" t="s">
        <v>2651</v>
      </c>
      <c r="F1288" s="123" t="s">
        <v>2651</v>
      </c>
      <c r="G1288" s="119" t="s">
        <v>2687</v>
      </c>
      <c r="H1288" s="123">
        <v>50</v>
      </c>
    </row>
    <row r="1289" spans="2:8" ht="30" customHeight="1">
      <c r="B1289" s="119" t="s">
        <v>3174</v>
      </c>
      <c r="C1289" s="124" t="s">
        <v>2655</v>
      </c>
      <c r="D1289" s="123">
        <v>1</v>
      </c>
      <c r="E1289" s="123" t="s">
        <v>2954</v>
      </c>
      <c r="F1289" s="123" t="s">
        <v>2651</v>
      </c>
      <c r="G1289" s="119" t="s">
        <v>2687</v>
      </c>
      <c r="H1289" s="123">
        <v>130.4</v>
      </c>
    </row>
    <row r="1290" spans="2:8" ht="30" customHeight="1">
      <c r="B1290" s="119" t="s">
        <v>3175</v>
      </c>
      <c r="C1290" s="124" t="s">
        <v>2655</v>
      </c>
      <c r="D1290" s="123">
        <v>1</v>
      </c>
      <c r="E1290" s="123" t="s">
        <v>2651</v>
      </c>
      <c r="F1290" s="123" t="s">
        <v>2651</v>
      </c>
      <c r="G1290" s="119" t="s">
        <v>2687</v>
      </c>
      <c r="H1290" s="123">
        <v>50</v>
      </c>
    </row>
    <row r="1291" spans="2:8" ht="30" customHeight="1">
      <c r="B1291" s="119" t="s">
        <v>3070</v>
      </c>
      <c r="C1291" s="124" t="s">
        <v>2655</v>
      </c>
      <c r="D1291" s="123">
        <v>1</v>
      </c>
      <c r="E1291" s="123" t="s">
        <v>2651</v>
      </c>
      <c r="F1291" s="123" t="s">
        <v>2651</v>
      </c>
      <c r="G1291" s="119" t="s">
        <v>2687</v>
      </c>
      <c r="H1291" s="123">
        <v>50</v>
      </c>
    </row>
    <row r="1292" spans="2:8" ht="30" customHeight="1">
      <c r="B1292" s="119" t="s">
        <v>3176</v>
      </c>
      <c r="C1292" s="124" t="s">
        <v>2655</v>
      </c>
      <c r="D1292" s="123">
        <v>1</v>
      </c>
      <c r="E1292" s="123" t="s">
        <v>2651</v>
      </c>
      <c r="F1292" s="123" t="s">
        <v>2651</v>
      </c>
      <c r="G1292" s="119" t="s">
        <v>2687</v>
      </c>
      <c r="H1292" s="123">
        <v>50</v>
      </c>
    </row>
    <row r="1293" spans="2:8" ht="30" customHeight="1">
      <c r="B1293" s="119" t="s">
        <v>3177</v>
      </c>
      <c r="C1293" s="124" t="s">
        <v>2655</v>
      </c>
      <c r="D1293" s="123">
        <v>1</v>
      </c>
      <c r="E1293" s="123" t="s">
        <v>2651</v>
      </c>
      <c r="F1293" s="123" t="s">
        <v>2651</v>
      </c>
      <c r="G1293" s="119" t="s">
        <v>2687</v>
      </c>
      <c r="H1293" s="123">
        <v>50</v>
      </c>
    </row>
    <row r="1294" spans="2:8" ht="30" customHeight="1">
      <c r="B1294" s="119" t="s">
        <v>3016</v>
      </c>
      <c r="C1294" s="124" t="s">
        <v>2655</v>
      </c>
      <c r="D1294" s="123">
        <v>1</v>
      </c>
      <c r="E1294" s="123" t="s">
        <v>2651</v>
      </c>
      <c r="F1294" s="123" t="s">
        <v>2651</v>
      </c>
      <c r="G1294" s="119" t="s">
        <v>2687</v>
      </c>
      <c r="H1294" s="123">
        <v>50</v>
      </c>
    </row>
    <row r="1295" spans="2:8" ht="30" customHeight="1">
      <c r="B1295" s="119" t="s">
        <v>3178</v>
      </c>
      <c r="C1295" s="124" t="s">
        <v>2655</v>
      </c>
      <c r="D1295" s="123">
        <v>1</v>
      </c>
      <c r="E1295" s="123" t="s">
        <v>2651</v>
      </c>
      <c r="F1295" s="123" t="s">
        <v>2651</v>
      </c>
      <c r="G1295" s="119" t="s">
        <v>2687</v>
      </c>
      <c r="H1295" s="123">
        <v>50</v>
      </c>
    </row>
    <row r="1296" spans="2:8" ht="30" customHeight="1">
      <c r="B1296" s="119" t="s">
        <v>3147</v>
      </c>
      <c r="C1296" s="124" t="s">
        <v>2655</v>
      </c>
      <c r="D1296" s="123">
        <v>1</v>
      </c>
      <c r="E1296" s="123" t="s">
        <v>2651</v>
      </c>
      <c r="F1296" s="123" t="s">
        <v>2651</v>
      </c>
      <c r="G1296" s="119" t="s">
        <v>2687</v>
      </c>
      <c r="H1296" s="123">
        <v>50</v>
      </c>
    </row>
    <row r="1297" spans="2:8" ht="30" customHeight="1">
      <c r="B1297" s="119" t="s">
        <v>3179</v>
      </c>
      <c r="C1297" s="124" t="s">
        <v>2655</v>
      </c>
      <c r="D1297" s="123">
        <v>1</v>
      </c>
      <c r="E1297" s="123" t="s">
        <v>2651</v>
      </c>
      <c r="F1297" s="123" t="s">
        <v>2651</v>
      </c>
      <c r="G1297" s="119" t="s">
        <v>2687</v>
      </c>
      <c r="H1297" s="123">
        <v>50</v>
      </c>
    </row>
    <row r="1298" spans="2:8" ht="30" customHeight="1">
      <c r="B1298" s="119" t="s">
        <v>3036</v>
      </c>
      <c r="C1298" s="124" t="s">
        <v>2655</v>
      </c>
      <c r="D1298" s="123">
        <v>1</v>
      </c>
      <c r="E1298" s="123" t="s">
        <v>2651</v>
      </c>
      <c r="F1298" s="123" t="s">
        <v>2651</v>
      </c>
      <c r="G1298" s="119" t="s">
        <v>2687</v>
      </c>
      <c r="H1298" s="123">
        <v>50</v>
      </c>
    </row>
    <row r="1299" spans="2:8" ht="30" customHeight="1">
      <c r="B1299" s="119" t="s">
        <v>3079</v>
      </c>
      <c r="C1299" s="124" t="s">
        <v>2655</v>
      </c>
      <c r="D1299" s="123">
        <v>1</v>
      </c>
      <c r="E1299" s="123" t="s">
        <v>2656</v>
      </c>
      <c r="F1299" s="123" t="s">
        <v>2651</v>
      </c>
      <c r="G1299" s="119" t="s">
        <v>2653</v>
      </c>
      <c r="H1299" s="123">
        <v>1215.9000000000001</v>
      </c>
    </row>
    <row r="1300" spans="2:8" ht="30" customHeight="1">
      <c r="B1300" s="119" t="s">
        <v>3016</v>
      </c>
      <c r="C1300" s="124" t="s">
        <v>2655</v>
      </c>
      <c r="D1300" s="123">
        <v>1</v>
      </c>
      <c r="E1300" s="123" t="s">
        <v>2651</v>
      </c>
      <c r="F1300" s="123" t="s">
        <v>2651</v>
      </c>
      <c r="G1300" s="119" t="s">
        <v>2687</v>
      </c>
      <c r="H1300" s="123">
        <v>50</v>
      </c>
    </row>
    <row r="1301" spans="2:8" ht="30" customHeight="1">
      <c r="B1301" s="119" t="s">
        <v>3180</v>
      </c>
      <c r="C1301" s="124" t="s">
        <v>2655</v>
      </c>
      <c r="D1301" s="123">
        <v>1</v>
      </c>
      <c r="E1301" s="123" t="s">
        <v>2651</v>
      </c>
      <c r="F1301" s="123" t="s">
        <v>2651</v>
      </c>
      <c r="G1301" s="119" t="s">
        <v>2687</v>
      </c>
      <c r="H1301" s="123">
        <v>50</v>
      </c>
    </row>
    <row r="1302" spans="2:8" ht="30" customHeight="1">
      <c r="B1302" s="119" t="s">
        <v>3036</v>
      </c>
      <c r="C1302" s="124" t="s">
        <v>2655</v>
      </c>
      <c r="D1302" s="123">
        <v>1</v>
      </c>
      <c r="E1302" s="123" t="s">
        <v>2651</v>
      </c>
      <c r="F1302" s="123" t="s">
        <v>2651</v>
      </c>
      <c r="G1302" s="119" t="s">
        <v>2687</v>
      </c>
      <c r="H1302" s="123">
        <v>50</v>
      </c>
    </row>
    <row r="1303" spans="2:8" ht="30" customHeight="1">
      <c r="B1303" s="119" t="s">
        <v>3074</v>
      </c>
      <c r="C1303" s="124" t="s">
        <v>2655</v>
      </c>
      <c r="D1303" s="123">
        <v>1</v>
      </c>
      <c r="E1303" s="123" t="s">
        <v>2651</v>
      </c>
      <c r="F1303" s="123" t="s">
        <v>2651</v>
      </c>
      <c r="G1303" s="119" t="s">
        <v>2687</v>
      </c>
      <c r="H1303" s="123">
        <v>50</v>
      </c>
    </row>
    <row r="1304" spans="2:8" ht="30" customHeight="1">
      <c r="B1304" s="119" t="s">
        <v>3181</v>
      </c>
      <c r="C1304" s="124" t="s">
        <v>2655</v>
      </c>
      <c r="D1304" s="123">
        <v>1</v>
      </c>
      <c r="E1304" s="123" t="s">
        <v>2651</v>
      </c>
      <c r="F1304" s="123" t="s">
        <v>2651</v>
      </c>
      <c r="G1304" s="119" t="s">
        <v>2687</v>
      </c>
      <c r="H1304" s="123">
        <v>50</v>
      </c>
    </row>
    <row r="1305" spans="2:8" ht="30" customHeight="1">
      <c r="B1305" s="119" t="s">
        <v>3182</v>
      </c>
      <c r="C1305" s="124" t="s">
        <v>2655</v>
      </c>
      <c r="D1305" s="123">
        <v>1</v>
      </c>
      <c r="E1305" s="123" t="s">
        <v>483</v>
      </c>
      <c r="F1305" s="123" t="s">
        <v>2651</v>
      </c>
      <c r="G1305" s="119" t="s">
        <v>2687</v>
      </c>
      <c r="H1305" s="123">
        <v>97.9</v>
      </c>
    </row>
    <row r="1306" spans="2:8" ht="30" customHeight="1">
      <c r="B1306" s="119" t="s">
        <v>3183</v>
      </c>
      <c r="C1306" s="124" t="s">
        <v>2655</v>
      </c>
      <c r="D1306" s="123">
        <v>1</v>
      </c>
      <c r="E1306" s="123" t="s">
        <v>2651</v>
      </c>
      <c r="F1306" s="123" t="s">
        <v>2651</v>
      </c>
      <c r="G1306" s="119" t="s">
        <v>2687</v>
      </c>
      <c r="H1306" s="123">
        <v>50</v>
      </c>
    </row>
    <row r="1307" spans="2:8" ht="30" customHeight="1">
      <c r="B1307" s="119" t="s">
        <v>3157</v>
      </c>
      <c r="C1307" s="124" t="s">
        <v>2655</v>
      </c>
      <c r="D1307" s="123">
        <v>1</v>
      </c>
      <c r="E1307" s="123" t="s">
        <v>2651</v>
      </c>
      <c r="F1307" s="123" t="s">
        <v>2651</v>
      </c>
      <c r="G1307" s="119" t="s">
        <v>2687</v>
      </c>
      <c r="H1307" s="123">
        <v>50</v>
      </c>
    </row>
    <row r="1308" spans="2:8" ht="30" customHeight="1">
      <c r="B1308" s="119" t="s">
        <v>3184</v>
      </c>
      <c r="C1308" s="124" t="s">
        <v>2655</v>
      </c>
      <c r="D1308" s="123">
        <v>1</v>
      </c>
      <c r="E1308" s="123" t="s">
        <v>2651</v>
      </c>
      <c r="F1308" s="123" t="s">
        <v>2651</v>
      </c>
      <c r="G1308" s="119" t="s">
        <v>2687</v>
      </c>
      <c r="H1308" s="123">
        <v>50</v>
      </c>
    </row>
    <row r="1309" spans="2:8" ht="30" customHeight="1">
      <c r="B1309" s="119" t="s">
        <v>3185</v>
      </c>
      <c r="C1309" s="124" t="s">
        <v>2655</v>
      </c>
      <c r="D1309" s="123">
        <v>1</v>
      </c>
      <c r="E1309" s="123" t="s">
        <v>2651</v>
      </c>
      <c r="F1309" s="123" t="s">
        <v>2651</v>
      </c>
      <c r="G1309" s="119" t="s">
        <v>2687</v>
      </c>
      <c r="H1309" s="123">
        <v>50</v>
      </c>
    </row>
    <row r="1310" spans="2:8" ht="30" customHeight="1">
      <c r="B1310" s="119" t="s">
        <v>3186</v>
      </c>
      <c r="C1310" s="124" t="s">
        <v>2655</v>
      </c>
      <c r="D1310" s="123">
        <v>1</v>
      </c>
      <c r="E1310" s="123" t="s">
        <v>2651</v>
      </c>
      <c r="F1310" s="123" t="s">
        <v>2651</v>
      </c>
      <c r="G1310" s="119" t="s">
        <v>2687</v>
      </c>
      <c r="H1310" s="123">
        <v>50</v>
      </c>
    </row>
    <row r="1311" spans="2:8" ht="30" customHeight="1">
      <c r="B1311" s="119" t="s">
        <v>3016</v>
      </c>
      <c r="C1311" s="124" t="s">
        <v>2655</v>
      </c>
      <c r="D1311" s="123">
        <v>1</v>
      </c>
      <c r="E1311" s="123" t="s">
        <v>2651</v>
      </c>
      <c r="F1311" s="123" t="s">
        <v>2651</v>
      </c>
      <c r="G1311" s="119" t="s">
        <v>2687</v>
      </c>
      <c r="H1311" s="123">
        <v>50</v>
      </c>
    </row>
    <row r="1312" spans="2:8" ht="30" customHeight="1">
      <c r="B1312" s="119" t="s">
        <v>3041</v>
      </c>
      <c r="C1312" s="124" t="s">
        <v>2655</v>
      </c>
      <c r="D1312" s="123">
        <v>1</v>
      </c>
      <c r="E1312" s="123" t="s">
        <v>2651</v>
      </c>
      <c r="F1312" s="123" t="s">
        <v>2651</v>
      </c>
      <c r="G1312" s="119" t="s">
        <v>2687</v>
      </c>
      <c r="H1312" s="123">
        <v>50</v>
      </c>
    </row>
    <row r="1313" spans="2:8" ht="30" customHeight="1">
      <c r="B1313" s="119" t="s">
        <v>3187</v>
      </c>
      <c r="C1313" s="124" t="s">
        <v>2655</v>
      </c>
      <c r="D1313" s="123">
        <v>1</v>
      </c>
      <c r="E1313" s="123" t="s">
        <v>2651</v>
      </c>
      <c r="F1313" s="123" t="s">
        <v>2651</v>
      </c>
      <c r="G1313" s="119" t="s">
        <v>2687</v>
      </c>
      <c r="H1313" s="123">
        <v>50</v>
      </c>
    </row>
    <row r="1314" spans="2:8" ht="30" customHeight="1">
      <c r="B1314" s="119" t="s">
        <v>3150</v>
      </c>
      <c r="C1314" s="124" t="s">
        <v>2655</v>
      </c>
      <c r="D1314" s="123">
        <v>1</v>
      </c>
      <c r="E1314" s="123" t="s">
        <v>2651</v>
      </c>
      <c r="F1314" s="123" t="s">
        <v>2651</v>
      </c>
      <c r="G1314" s="119" t="s">
        <v>2687</v>
      </c>
      <c r="H1314" s="123">
        <v>50</v>
      </c>
    </row>
    <row r="1315" spans="2:8" ht="30" customHeight="1">
      <c r="B1315" s="119" t="s">
        <v>3175</v>
      </c>
      <c r="C1315" s="124" t="s">
        <v>2655</v>
      </c>
      <c r="D1315" s="123">
        <v>1</v>
      </c>
      <c r="E1315" s="123" t="s">
        <v>2651</v>
      </c>
      <c r="F1315" s="123" t="s">
        <v>2651</v>
      </c>
      <c r="G1315" s="119" t="s">
        <v>2687</v>
      </c>
      <c r="H1315" s="123">
        <v>50</v>
      </c>
    </row>
    <row r="1316" spans="2:8" ht="30" customHeight="1">
      <c r="B1316" s="119" t="s">
        <v>3016</v>
      </c>
      <c r="C1316" s="124" t="s">
        <v>2655</v>
      </c>
      <c r="D1316" s="123">
        <v>1</v>
      </c>
      <c r="E1316" s="123" t="s">
        <v>2651</v>
      </c>
      <c r="F1316" s="123" t="s">
        <v>2651</v>
      </c>
      <c r="G1316" s="119" t="s">
        <v>2687</v>
      </c>
      <c r="H1316" s="123">
        <v>50</v>
      </c>
    </row>
    <row r="1317" spans="2:8" ht="30" customHeight="1">
      <c r="B1317" s="119" t="s">
        <v>3027</v>
      </c>
      <c r="C1317" s="124" t="s">
        <v>2655</v>
      </c>
      <c r="D1317" s="123">
        <v>1</v>
      </c>
      <c r="E1317" s="123" t="s">
        <v>2651</v>
      </c>
      <c r="F1317" s="123" t="s">
        <v>2651</v>
      </c>
      <c r="G1317" s="119" t="s">
        <v>2687</v>
      </c>
      <c r="H1317" s="123">
        <v>50</v>
      </c>
    </row>
    <row r="1318" spans="2:8" ht="30" customHeight="1">
      <c r="B1318" s="119" t="s">
        <v>3188</v>
      </c>
      <c r="C1318" s="124" t="s">
        <v>2655</v>
      </c>
      <c r="D1318" s="123">
        <v>1</v>
      </c>
      <c r="E1318" s="123" t="s">
        <v>3063</v>
      </c>
      <c r="F1318" s="123" t="s">
        <v>2651</v>
      </c>
      <c r="G1318" s="119" t="s">
        <v>2687</v>
      </c>
      <c r="H1318" s="123">
        <v>96.9</v>
      </c>
    </row>
    <row r="1319" spans="2:8" ht="30" customHeight="1">
      <c r="B1319" s="119" t="s">
        <v>3024</v>
      </c>
      <c r="C1319" s="124" t="s">
        <v>2655</v>
      </c>
      <c r="D1319" s="123">
        <v>1</v>
      </c>
      <c r="E1319" s="123" t="s">
        <v>2651</v>
      </c>
      <c r="F1319" s="123" t="s">
        <v>2651</v>
      </c>
      <c r="G1319" s="119" t="s">
        <v>2687</v>
      </c>
      <c r="H1319" s="123">
        <v>50</v>
      </c>
    </row>
    <row r="1320" spans="2:8" ht="30" customHeight="1">
      <c r="B1320" s="119" t="s">
        <v>3147</v>
      </c>
      <c r="C1320" s="124" t="s">
        <v>2655</v>
      </c>
      <c r="D1320" s="123">
        <v>1</v>
      </c>
      <c r="E1320" s="123" t="s">
        <v>2651</v>
      </c>
      <c r="F1320" s="123" t="s">
        <v>2651</v>
      </c>
      <c r="G1320" s="119" t="s">
        <v>2687</v>
      </c>
      <c r="H1320" s="123">
        <v>50</v>
      </c>
    </row>
    <row r="1321" spans="2:8" ht="30" customHeight="1">
      <c r="B1321" s="119" t="s">
        <v>3020</v>
      </c>
      <c r="C1321" s="124" t="s">
        <v>2655</v>
      </c>
      <c r="D1321" s="123">
        <v>1</v>
      </c>
      <c r="E1321" s="123" t="s">
        <v>2651</v>
      </c>
      <c r="F1321" s="123" t="s">
        <v>2651</v>
      </c>
      <c r="G1321" s="119" t="s">
        <v>2687</v>
      </c>
      <c r="H1321" s="123">
        <v>50</v>
      </c>
    </row>
    <row r="1322" spans="2:8" ht="30" customHeight="1">
      <c r="B1322" s="119" t="s">
        <v>3189</v>
      </c>
      <c r="C1322" s="124" t="s">
        <v>2655</v>
      </c>
      <c r="D1322" s="123">
        <v>1</v>
      </c>
      <c r="E1322" s="123" t="s">
        <v>2651</v>
      </c>
      <c r="F1322" s="123" t="s">
        <v>2651</v>
      </c>
      <c r="G1322" s="119" t="s">
        <v>2687</v>
      </c>
      <c r="H1322" s="123">
        <v>50</v>
      </c>
    </row>
    <row r="1323" spans="2:8" ht="30" customHeight="1">
      <c r="B1323" s="119" t="s">
        <v>3190</v>
      </c>
      <c r="C1323" s="124" t="s">
        <v>2655</v>
      </c>
      <c r="D1323" s="123">
        <v>1</v>
      </c>
      <c r="E1323" s="123" t="s">
        <v>2651</v>
      </c>
      <c r="F1323" s="123" t="s">
        <v>2651</v>
      </c>
      <c r="G1323" s="119" t="s">
        <v>2687</v>
      </c>
      <c r="H1323" s="123">
        <v>50</v>
      </c>
    </row>
    <row r="1324" spans="2:8" ht="30" customHeight="1">
      <c r="B1324" s="119" t="s">
        <v>3016</v>
      </c>
      <c r="C1324" s="124" t="s">
        <v>2655</v>
      </c>
      <c r="D1324" s="123">
        <v>1</v>
      </c>
      <c r="E1324" s="123" t="s">
        <v>2651</v>
      </c>
      <c r="F1324" s="123" t="s">
        <v>2651</v>
      </c>
      <c r="G1324" s="119" t="s">
        <v>2687</v>
      </c>
      <c r="H1324" s="123">
        <v>50</v>
      </c>
    </row>
    <row r="1325" spans="2:8" ht="30" customHeight="1">
      <c r="B1325" s="119" t="s">
        <v>3191</v>
      </c>
      <c r="C1325" s="124" t="s">
        <v>2655</v>
      </c>
      <c r="D1325" s="123">
        <v>1</v>
      </c>
      <c r="E1325" s="123" t="s">
        <v>2651</v>
      </c>
      <c r="F1325" s="123" t="s">
        <v>2651</v>
      </c>
      <c r="G1325" s="119" t="s">
        <v>2687</v>
      </c>
      <c r="H1325" s="123">
        <v>50</v>
      </c>
    </row>
    <row r="1326" spans="2:8" ht="30" customHeight="1">
      <c r="B1326" s="119" t="s">
        <v>3027</v>
      </c>
      <c r="C1326" s="124" t="s">
        <v>2655</v>
      </c>
      <c r="D1326" s="123">
        <v>1</v>
      </c>
      <c r="E1326" s="123" t="s">
        <v>2651</v>
      </c>
      <c r="F1326" s="123" t="s">
        <v>2651</v>
      </c>
      <c r="G1326" s="119" t="s">
        <v>2687</v>
      </c>
      <c r="H1326" s="123">
        <v>50</v>
      </c>
    </row>
    <row r="1327" spans="2:8" ht="30" customHeight="1">
      <c r="B1327" s="119" t="s">
        <v>3192</v>
      </c>
      <c r="C1327" s="124" t="s">
        <v>2655</v>
      </c>
      <c r="D1327" s="123">
        <v>1</v>
      </c>
      <c r="E1327" s="123" t="s">
        <v>2651</v>
      </c>
      <c r="F1327" s="123" t="s">
        <v>2651</v>
      </c>
      <c r="G1327" s="119" t="s">
        <v>2687</v>
      </c>
      <c r="H1327" s="123">
        <v>50</v>
      </c>
    </row>
    <row r="1328" spans="2:8" ht="30" customHeight="1">
      <c r="B1328" s="119" t="s">
        <v>3193</v>
      </c>
      <c r="C1328" s="124" t="s">
        <v>2655</v>
      </c>
      <c r="D1328" s="123">
        <v>1</v>
      </c>
      <c r="E1328" s="123" t="s">
        <v>2651</v>
      </c>
      <c r="F1328" s="123" t="s">
        <v>2651</v>
      </c>
      <c r="G1328" s="119" t="s">
        <v>2687</v>
      </c>
      <c r="H1328" s="123">
        <v>50</v>
      </c>
    </row>
    <row r="1329" spans="2:8" ht="30" customHeight="1">
      <c r="B1329" s="119" t="s">
        <v>3194</v>
      </c>
      <c r="C1329" s="124" t="s">
        <v>2655</v>
      </c>
      <c r="D1329" s="123">
        <v>1</v>
      </c>
      <c r="E1329" s="123" t="s">
        <v>2651</v>
      </c>
      <c r="F1329" s="123" t="s">
        <v>2651</v>
      </c>
      <c r="G1329" s="119" t="s">
        <v>2687</v>
      </c>
      <c r="H1329" s="123">
        <v>50</v>
      </c>
    </row>
    <row r="1330" spans="2:8" ht="30" customHeight="1">
      <c r="B1330" s="119" t="s">
        <v>3036</v>
      </c>
      <c r="C1330" s="124" t="s">
        <v>2655</v>
      </c>
      <c r="D1330" s="123">
        <v>1</v>
      </c>
      <c r="E1330" s="123" t="s">
        <v>2651</v>
      </c>
      <c r="F1330" s="123" t="s">
        <v>2651</v>
      </c>
      <c r="G1330" s="119" t="s">
        <v>2687</v>
      </c>
      <c r="H1330" s="123">
        <v>50</v>
      </c>
    </row>
    <row r="1331" spans="2:8" ht="30" customHeight="1">
      <c r="B1331" s="119" t="s">
        <v>3195</v>
      </c>
      <c r="C1331" s="124" t="s">
        <v>2655</v>
      </c>
      <c r="D1331" s="123">
        <v>1</v>
      </c>
      <c r="E1331" s="123" t="s">
        <v>2651</v>
      </c>
      <c r="F1331" s="123" t="s">
        <v>2651</v>
      </c>
      <c r="G1331" s="119" t="s">
        <v>2687</v>
      </c>
      <c r="H1331" s="123">
        <v>50</v>
      </c>
    </row>
    <row r="1332" spans="2:8" ht="30" customHeight="1">
      <c r="B1332" s="119" t="s">
        <v>3196</v>
      </c>
      <c r="C1332" s="124" t="s">
        <v>2655</v>
      </c>
      <c r="D1332" s="123">
        <v>1</v>
      </c>
      <c r="E1332" s="123" t="s">
        <v>2651</v>
      </c>
      <c r="F1332" s="123" t="s">
        <v>2651</v>
      </c>
      <c r="G1332" s="119" t="s">
        <v>2687</v>
      </c>
      <c r="H1332" s="123">
        <v>50</v>
      </c>
    </row>
    <row r="1333" spans="2:8" ht="30" customHeight="1">
      <c r="B1333" s="119" t="s">
        <v>3143</v>
      </c>
      <c r="C1333" s="124" t="s">
        <v>2655</v>
      </c>
      <c r="D1333" s="123">
        <v>1</v>
      </c>
      <c r="E1333" s="123" t="s">
        <v>2651</v>
      </c>
      <c r="F1333" s="123" t="s">
        <v>2651</v>
      </c>
      <c r="G1333" s="119" t="s">
        <v>2687</v>
      </c>
      <c r="H1333" s="123">
        <v>50</v>
      </c>
    </row>
    <row r="1334" spans="2:8" ht="30" customHeight="1">
      <c r="B1334" s="119" t="s">
        <v>3197</v>
      </c>
      <c r="C1334" s="124" t="s">
        <v>2655</v>
      </c>
      <c r="D1334" s="123">
        <v>1</v>
      </c>
      <c r="E1334" s="123" t="s">
        <v>2651</v>
      </c>
      <c r="F1334" s="123" t="s">
        <v>2651</v>
      </c>
      <c r="G1334" s="119" t="s">
        <v>2687</v>
      </c>
      <c r="H1334" s="123">
        <v>50</v>
      </c>
    </row>
    <row r="1335" spans="2:8" ht="30" customHeight="1">
      <c r="B1335" s="119" t="s">
        <v>3198</v>
      </c>
      <c r="C1335" s="124" t="s">
        <v>2655</v>
      </c>
      <c r="D1335" s="123">
        <v>1</v>
      </c>
      <c r="E1335" s="123" t="s">
        <v>3199</v>
      </c>
      <c r="F1335" s="123" t="s">
        <v>2651</v>
      </c>
      <c r="G1335" s="119" t="s">
        <v>2687</v>
      </c>
      <c r="H1335" s="123">
        <v>586.6</v>
      </c>
    </row>
    <row r="1336" spans="2:8" ht="30" customHeight="1">
      <c r="B1336" s="119" t="s">
        <v>2796</v>
      </c>
      <c r="C1336" s="124" t="s">
        <v>2655</v>
      </c>
      <c r="D1336" s="123">
        <v>1</v>
      </c>
      <c r="E1336" s="123" t="s">
        <v>2651</v>
      </c>
      <c r="F1336" s="123" t="s">
        <v>2651</v>
      </c>
      <c r="G1336" s="119" t="s">
        <v>2687</v>
      </c>
      <c r="H1336" s="123">
        <v>50</v>
      </c>
    </row>
    <row r="1337" spans="2:8" ht="30" customHeight="1">
      <c r="B1337" s="119" t="s">
        <v>3200</v>
      </c>
      <c r="C1337" s="124" t="s">
        <v>2655</v>
      </c>
      <c r="D1337" s="123">
        <v>1</v>
      </c>
      <c r="E1337" s="123" t="s">
        <v>2651</v>
      </c>
      <c r="F1337" s="123" t="s">
        <v>2651</v>
      </c>
      <c r="G1337" s="119" t="s">
        <v>2687</v>
      </c>
      <c r="H1337" s="123">
        <v>50</v>
      </c>
    </row>
    <row r="1338" spans="2:8" ht="30" customHeight="1">
      <c r="B1338" s="119" t="s">
        <v>3201</v>
      </c>
      <c r="C1338" s="124" t="s">
        <v>2655</v>
      </c>
      <c r="D1338" s="123">
        <v>1</v>
      </c>
      <c r="E1338" s="123" t="s">
        <v>2651</v>
      </c>
      <c r="F1338" s="123" t="s">
        <v>2651</v>
      </c>
      <c r="G1338" s="119" t="s">
        <v>2687</v>
      </c>
      <c r="H1338" s="123">
        <v>50</v>
      </c>
    </row>
    <row r="1339" spans="2:8" ht="30" customHeight="1">
      <c r="B1339" s="119" t="s">
        <v>3202</v>
      </c>
      <c r="C1339" s="124" t="s">
        <v>2655</v>
      </c>
      <c r="D1339" s="123">
        <v>1</v>
      </c>
      <c r="E1339" s="123" t="s">
        <v>2651</v>
      </c>
      <c r="F1339" s="123" t="s">
        <v>2651</v>
      </c>
      <c r="G1339" s="119" t="s">
        <v>2687</v>
      </c>
      <c r="H1339" s="123">
        <v>50</v>
      </c>
    </row>
    <row r="1340" spans="2:8" ht="30" customHeight="1">
      <c r="B1340" s="119" t="s">
        <v>3203</v>
      </c>
      <c r="C1340" s="124" t="s">
        <v>2655</v>
      </c>
      <c r="D1340" s="123">
        <v>1</v>
      </c>
      <c r="E1340" s="123" t="s">
        <v>2651</v>
      </c>
      <c r="F1340" s="123" t="s">
        <v>2651</v>
      </c>
      <c r="G1340" s="119" t="s">
        <v>2687</v>
      </c>
      <c r="H1340" s="123">
        <v>50</v>
      </c>
    </row>
    <row r="1341" spans="2:8" ht="30" customHeight="1">
      <c r="B1341" s="119" t="s">
        <v>2942</v>
      </c>
      <c r="C1341" s="124" t="s">
        <v>2655</v>
      </c>
      <c r="D1341" s="123">
        <v>1</v>
      </c>
      <c r="E1341" s="123" t="s">
        <v>2938</v>
      </c>
      <c r="F1341" s="123" t="s">
        <v>2651</v>
      </c>
      <c r="G1341" s="119" t="s">
        <v>2687</v>
      </c>
      <c r="H1341" s="123">
        <v>299</v>
      </c>
    </row>
    <row r="1342" spans="2:8" ht="30" customHeight="1">
      <c r="B1342" s="119" t="s">
        <v>3204</v>
      </c>
      <c r="C1342" s="124" t="s">
        <v>2655</v>
      </c>
      <c r="D1342" s="123">
        <v>1</v>
      </c>
      <c r="E1342" s="123" t="s">
        <v>2651</v>
      </c>
      <c r="F1342" s="123" t="s">
        <v>2651</v>
      </c>
      <c r="G1342" s="119" t="s">
        <v>2687</v>
      </c>
      <c r="H1342" s="123">
        <v>50</v>
      </c>
    </row>
    <row r="1343" spans="2:8" ht="30" customHeight="1">
      <c r="B1343" s="119" t="s">
        <v>2909</v>
      </c>
      <c r="C1343" s="124" t="s">
        <v>2655</v>
      </c>
      <c r="D1343" s="123">
        <v>1</v>
      </c>
      <c r="E1343" s="123" t="s">
        <v>483</v>
      </c>
      <c r="F1343" s="123" t="s">
        <v>2651</v>
      </c>
      <c r="G1343" s="119" t="s">
        <v>2687</v>
      </c>
      <c r="H1343" s="123">
        <v>97.9</v>
      </c>
    </row>
    <row r="1344" spans="2:8" ht="30" customHeight="1">
      <c r="B1344" s="119" t="s">
        <v>3024</v>
      </c>
      <c r="C1344" s="124" t="s">
        <v>2655</v>
      </c>
      <c r="D1344" s="123">
        <v>1</v>
      </c>
      <c r="E1344" s="123" t="s">
        <v>2651</v>
      </c>
      <c r="F1344" s="123" t="s">
        <v>2651</v>
      </c>
      <c r="G1344" s="119" t="s">
        <v>2687</v>
      </c>
      <c r="H1344" s="123">
        <v>50</v>
      </c>
    </row>
    <row r="1345" spans="2:8" ht="30" customHeight="1">
      <c r="B1345" s="119" t="s">
        <v>3205</v>
      </c>
      <c r="C1345" s="124" t="s">
        <v>2655</v>
      </c>
      <c r="D1345" s="123">
        <v>1</v>
      </c>
      <c r="E1345" s="123" t="s">
        <v>2651</v>
      </c>
      <c r="F1345" s="123" t="s">
        <v>2651</v>
      </c>
      <c r="G1345" s="119" t="s">
        <v>2687</v>
      </c>
      <c r="H1345" s="123">
        <v>50</v>
      </c>
    </row>
    <row r="1346" spans="2:8" ht="30" customHeight="1">
      <c r="B1346" s="119" t="s">
        <v>3036</v>
      </c>
      <c r="C1346" s="124" t="s">
        <v>2655</v>
      </c>
      <c r="D1346" s="123">
        <v>1</v>
      </c>
      <c r="E1346" s="123" t="s">
        <v>2651</v>
      </c>
      <c r="F1346" s="123" t="s">
        <v>2651</v>
      </c>
      <c r="G1346" s="119" t="s">
        <v>2687</v>
      </c>
      <c r="H1346" s="123">
        <v>50</v>
      </c>
    </row>
    <row r="1347" spans="2:8" ht="30" customHeight="1">
      <c r="B1347" s="119" t="s">
        <v>3128</v>
      </c>
      <c r="C1347" s="124" t="s">
        <v>2655</v>
      </c>
      <c r="D1347" s="123">
        <v>1</v>
      </c>
      <c r="E1347" s="123" t="s">
        <v>2651</v>
      </c>
      <c r="F1347" s="123" t="s">
        <v>2651</v>
      </c>
      <c r="G1347" s="119" t="s">
        <v>2687</v>
      </c>
      <c r="H1347" s="123">
        <v>50</v>
      </c>
    </row>
    <row r="1348" spans="2:8" ht="30" customHeight="1">
      <c r="B1348" s="119" t="s">
        <v>3115</v>
      </c>
      <c r="C1348" s="124" t="s">
        <v>2655</v>
      </c>
      <c r="D1348" s="123">
        <v>1</v>
      </c>
      <c r="E1348" s="123" t="s">
        <v>2651</v>
      </c>
      <c r="F1348" s="123" t="s">
        <v>2651</v>
      </c>
      <c r="G1348" s="119" t="s">
        <v>2687</v>
      </c>
      <c r="H1348" s="123">
        <v>50</v>
      </c>
    </row>
    <row r="1349" spans="2:8" ht="30" customHeight="1">
      <c r="B1349" s="119" t="s">
        <v>3203</v>
      </c>
      <c r="C1349" s="124" t="s">
        <v>2655</v>
      </c>
      <c r="D1349" s="123">
        <v>1</v>
      </c>
      <c r="E1349" s="123" t="s">
        <v>2651</v>
      </c>
      <c r="F1349" s="123" t="s">
        <v>2651</v>
      </c>
      <c r="G1349" s="119" t="s">
        <v>2687</v>
      </c>
      <c r="H1349" s="123">
        <v>50</v>
      </c>
    </row>
    <row r="1350" spans="2:8" ht="30" customHeight="1">
      <c r="B1350" s="119" t="s">
        <v>3041</v>
      </c>
      <c r="C1350" s="124" t="s">
        <v>2655</v>
      </c>
      <c r="D1350" s="123">
        <v>1</v>
      </c>
      <c r="E1350" s="123" t="s">
        <v>2651</v>
      </c>
      <c r="F1350" s="123" t="s">
        <v>2651</v>
      </c>
      <c r="G1350" s="119" t="s">
        <v>2687</v>
      </c>
      <c r="H1350" s="123">
        <v>50</v>
      </c>
    </row>
    <row r="1351" spans="2:8" ht="30" customHeight="1">
      <c r="B1351" s="119" t="s">
        <v>3143</v>
      </c>
      <c r="C1351" s="124" t="s">
        <v>2655</v>
      </c>
      <c r="D1351" s="123">
        <v>1</v>
      </c>
      <c r="E1351" s="123" t="s">
        <v>2651</v>
      </c>
      <c r="F1351" s="123" t="s">
        <v>2651</v>
      </c>
      <c r="G1351" s="119" t="s">
        <v>2687</v>
      </c>
      <c r="H1351" s="123">
        <v>50</v>
      </c>
    </row>
    <row r="1352" spans="2:8" ht="30" customHeight="1">
      <c r="B1352" s="119" t="s">
        <v>3206</v>
      </c>
      <c r="C1352" s="124" t="s">
        <v>2655</v>
      </c>
      <c r="D1352" s="123">
        <v>1</v>
      </c>
      <c r="E1352" s="123" t="s">
        <v>2651</v>
      </c>
      <c r="F1352" s="123" t="s">
        <v>2651</v>
      </c>
      <c r="G1352" s="119" t="s">
        <v>2687</v>
      </c>
      <c r="H1352" s="123">
        <v>50</v>
      </c>
    </row>
    <row r="1353" spans="2:8" ht="30" customHeight="1">
      <c r="B1353" s="119" t="s">
        <v>3207</v>
      </c>
      <c r="C1353" s="124" t="s">
        <v>2655</v>
      </c>
      <c r="D1353" s="123">
        <v>1</v>
      </c>
      <c r="E1353" s="123" t="s">
        <v>2651</v>
      </c>
      <c r="F1353" s="123" t="s">
        <v>2651</v>
      </c>
      <c r="G1353" s="119" t="s">
        <v>2687</v>
      </c>
      <c r="H1353" s="123">
        <v>50</v>
      </c>
    </row>
    <row r="1354" spans="2:8" ht="30" customHeight="1">
      <c r="B1354" s="119" t="s">
        <v>3208</v>
      </c>
      <c r="C1354" s="124" t="s">
        <v>2655</v>
      </c>
      <c r="D1354" s="123">
        <v>1</v>
      </c>
      <c r="E1354" s="123" t="s">
        <v>2651</v>
      </c>
      <c r="F1354" s="123" t="s">
        <v>2651</v>
      </c>
      <c r="G1354" s="119" t="s">
        <v>2687</v>
      </c>
      <c r="H1354" s="123">
        <v>50</v>
      </c>
    </row>
    <row r="1355" spans="2:8" ht="30" customHeight="1">
      <c r="B1355" s="119" t="s">
        <v>3209</v>
      </c>
      <c r="C1355" s="124" t="s">
        <v>2655</v>
      </c>
      <c r="D1355" s="123">
        <v>1</v>
      </c>
      <c r="E1355" s="123" t="s">
        <v>2651</v>
      </c>
      <c r="F1355" s="123" t="s">
        <v>2651</v>
      </c>
      <c r="G1355" s="119" t="s">
        <v>2687</v>
      </c>
      <c r="H1355" s="123">
        <v>50</v>
      </c>
    </row>
    <row r="1356" spans="2:8" ht="30" customHeight="1">
      <c r="B1356" s="119" t="s">
        <v>3210</v>
      </c>
      <c r="C1356" s="124" t="s">
        <v>2655</v>
      </c>
      <c r="D1356" s="123">
        <v>1</v>
      </c>
      <c r="E1356" s="123" t="s">
        <v>2651</v>
      </c>
      <c r="F1356" s="123" t="s">
        <v>2651</v>
      </c>
      <c r="G1356" s="119" t="s">
        <v>2687</v>
      </c>
      <c r="H1356" s="123">
        <v>50</v>
      </c>
    </row>
    <row r="1357" spans="2:8" ht="30" customHeight="1">
      <c r="B1357" s="119" t="s">
        <v>3020</v>
      </c>
      <c r="C1357" s="124" t="s">
        <v>2655</v>
      </c>
      <c r="D1357" s="123">
        <v>1</v>
      </c>
      <c r="E1357" s="123" t="s">
        <v>2651</v>
      </c>
      <c r="F1357" s="123" t="s">
        <v>2651</v>
      </c>
      <c r="G1357" s="119" t="s">
        <v>2687</v>
      </c>
      <c r="H1357" s="123">
        <v>50</v>
      </c>
    </row>
    <row r="1358" spans="2:8" ht="30" customHeight="1">
      <c r="B1358" s="119" t="s">
        <v>3027</v>
      </c>
      <c r="C1358" s="124" t="s">
        <v>2655</v>
      </c>
      <c r="D1358" s="123">
        <v>1</v>
      </c>
      <c r="E1358" s="123" t="s">
        <v>2651</v>
      </c>
      <c r="F1358" s="123" t="s">
        <v>2651</v>
      </c>
      <c r="G1358" s="119" t="s">
        <v>2687</v>
      </c>
      <c r="H1358" s="123">
        <v>50</v>
      </c>
    </row>
    <row r="1359" spans="2:8" ht="30" customHeight="1">
      <c r="B1359" s="119" t="s">
        <v>3016</v>
      </c>
      <c r="C1359" s="124" t="s">
        <v>2655</v>
      </c>
      <c r="D1359" s="123">
        <v>1</v>
      </c>
      <c r="E1359" s="123" t="s">
        <v>2651</v>
      </c>
      <c r="F1359" s="123" t="s">
        <v>2651</v>
      </c>
      <c r="G1359" s="119" t="s">
        <v>2687</v>
      </c>
      <c r="H1359" s="123">
        <v>50</v>
      </c>
    </row>
    <row r="1360" spans="2:8" ht="30" customHeight="1">
      <c r="B1360" s="119" t="s">
        <v>3211</v>
      </c>
      <c r="C1360" s="124" t="s">
        <v>2655</v>
      </c>
      <c r="D1360" s="123">
        <v>1</v>
      </c>
      <c r="E1360" s="123" t="s">
        <v>2651</v>
      </c>
      <c r="F1360" s="123" t="s">
        <v>2651</v>
      </c>
      <c r="G1360" s="119" t="s">
        <v>2687</v>
      </c>
      <c r="H1360" s="123">
        <v>50</v>
      </c>
    </row>
    <row r="1361" spans="2:8" ht="30" customHeight="1">
      <c r="B1361" s="119" t="s">
        <v>2766</v>
      </c>
      <c r="C1361" s="124" t="s">
        <v>2655</v>
      </c>
      <c r="D1361" s="123">
        <v>1</v>
      </c>
      <c r="E1361" s="123" t="s">
        <v>461</v>
      </c>
      <c r="F1361" s="123" t="s">
        <v>2651</v>
      </c>
      <c r="G1361" s="119" t="s">
        <v>2653</v>
      </c>
      <c r="H1361" s="123">
        <v>1432.2</v>
      </c>
    </row>
    <row r="1362" spans="2:8" ht="30" customHeight="1">
      <c r="B1362" s="119" t="s">
        <v>3016</v>
      </c>
      <c r="C1362" s="124" t="s">
        <v>2655</v>
      </c>
      <c r="D1362" s="123">
        <v>1</v>
      </c>
      <c r="E1362" s="123" t="s">
        <v>2651</v>
      </c>
      <c r="F1362" s="123" t="s">
        <v>2651</v>
      </c>
      <c r="G1362" s="119" t="s">
        <v>2687</v>
      </c>
      <c r="H1362" s="123">
        <v>50</v>
      </c>
    </row>
    <row r="1363" spans="2:8" ht="30" customHeight="1">
      <c r="B1363" s="119" t="s">
        <v>3176</v>
      </c>
      <c r="C1363" s="124" t="s">
        <v>2655</v>
      </c>
      <c r="D1363" s="123">
        <v>1</v>
      </c>
      <c r="E1363" s="123" t="s">
        <v>2651</v>
      </c>
      <c r="F1363" s="123" t="s">
        <v>2651</v>
      </c>
      <c r="G1363" s="119" t="s">
        <v>2687</v>
      </c>
      <c r="H1363" s="123">
        <v>50</v>
      </c>
    </row>
    <row r="1364" spans="2:8" ht="30" customHeight="1">
      <c r="B1364" s="119" t="s">
        <v>3212</v>
      </c>
      <c r="C1364" s="124" t="s">
        <v>2655</v>
      </c>
      <c r="D1364" s="123">
        <v>1</v>
      </c>
      <c r="E1364" s="123" t="s">
        <v>2651</v>
      </c>
      <c r="F1364" s="123" t="s">
        <v>2651</v>
      </c>
      <c r="G1364" s="119" t="s">
        <v>2687</v>
      </c>
      <c r="H1364" s="123">
        <v>50</v>
      </c>
    </row>
    <row r="1365" spans="2:8" ht="30" customHeight="1">
      <c r="B1365" s="119" t="s">
        <v>3213</v>
      </c>
      <c r="C1365" s="124" t="s">
        <v>2655</v>
      </c>
      <c r="D1365" s="123">
        <v>1</v>
      </c>
      <c r="E1365" s="123" t="s">
        <v>2651</v>
      </c>
      <c r="F1365" s="123" t="s">
        <v>2651</v>
      </c>
      <c r="G1365" s="119" t="s">
        <v>2687</v>
      </c>
      <c r="H1365" s="123">
        <v>50</v>
      </c>
    </row>
    <row r="1366" spans="2:8" ht="30" customHeight="1">
      <c r="B1366" s="119" t="s">
        <v>3016</v>
      </c>
      <c r="C1366" s="124" t="s">
        <v>2655</v>
      </c>
      <c r="D1366" s="123">
        <v>1</v>
      </c>
      <c r="E1366" s="123" t="s">
        <v>2651</v>
      </c>
      <c r="F1366" s="123" t="s">
        <v>2651</v>
      </c>
      <c r="G1366" s="119" t="s">
        <v>2687</v>
      </c>
      <c r="H1366" s="123">
        <v>50</v>
      </c>
    </row>
    <row r="1367" spans="2:8" ht="30" customHeight="1">
      <c r="B1367" s="119" t="s">
        <v>3214</v>
      </c>
      <c r="C1367" s="124" t="s">
        <v>2655</v>
      </c>
      <c r="D1367" s="123">
        <v>1</v>
      </c>
      <c r="E1367" s="123" t="s">
        <v>2651</v>
      </c>
      <c r="F1367" s="123" t="s">
        <v>2651</v>
      </c>
      <c r="G1367" s="119" t="s">
        <v>2687</v>
      </c>
      <c r="H1367" s="123">
        <v>50</v>
      </c>
    </row>
    <row r="1368" spans="2:8" ht="30" customHeight="1">
      <c r="B1368" s="119" t="s">
        <v>3147</v>
      </c>
      <c r="C1368" s="124" t="s">
        <v>2655</v>
      </c>
      <c r="D1368" s="123">
        <v>1</v>
      </c>
      <c r="E1368" s="123" t="s">
        <v>2651</v>
      </c>
      <c r="F1368" s="123" t="s">
        <v>2651</v>
      </c>
      <c r="G1368" s="119" t="s">
        <v>2687</v>
      </c>
      <c r="H1368" s="123">
        <v>50</v>
      </c>
    </row>
    <row r="1369" spans="2:8" ht="30" customHeight="1">
      <c r="B1369" s="119" t="s">
        <v>2796</v>
      </c>
      <c r="C1369" s="124" t="s">
        <v>2655</v>
      </c>
      <c r="D1369" s="123">
        <v>1</v>
      </c>
      <c r="E1369" s="123" t="s">
        <v>2651</v>
      </c>
      <c r="F1369" s="123" t="s">
        <v>2651</v>
      </c>
      <c r="G1369" s="119" t="s">
        <v>2687</v>
      </c>
      <c r="H1369" s="123">
        <v>50</v>
      </c>
    </row>
    <row r="1370" spans="2:8" ht="30" customHeight="1">
      <c r="B1370" s="119" t="s">
        <v>3211</v>
      </c>
      <c r="C1370" s="124" t="s">
        <v>2655</v>
      </c>
      <c r="D1370" s="123">
        <v>1</v>
      </c>
      <c r="E1370" s="123" t="s">
        <v>2651</v>
      </c>
      <c r="F1370" s="123" t="s">
        <v>2651</v>
      </c>
      <c r="G1370" s="119" t="s">
        <v>2687</v>
      </c>
      <c r="H1370" s="123">
        <v>50</v>
      </c>
    </row>
    <row r="1371" spans="2:8" ht="30" customHeight="1">
      <c r="B1371" s="119" t="s">
        <v>3215</v>
      </c>
      <c r="C1371" s="124" t="s">
        <v>2655</v>
      </c>
      <c r="D1371" s="123">
        <v>1</v>
      </c>
      <c r="E1371" s="123" t="s">
        <v>3216</v>
      </c>
      <c r="F1371" s="123" t="s">
        <v>2651</v>
      </c>
      <c r="G1371" s="119" t="s">
        <v>2653</v>
      </c>
      <c r="H1371" s="123">
        <v>1433.5</v>
      </c>
    </row>
    <row r="1372" spans="2:8" ht="30" customHeight="1">
      <c r="B1372" s="119" t="s">
        <v>3016</v>
      </c>
      <c r="C1372" s="124" t="s">
        <v>2655</v>
      </c>
      <c r="D1372" s="123">
        <v>1</v>
      </c>
      <c r="E1372" s="123" t="s">
        <v>2651</v>
      </c>
      <c r="F1372" s="123" t="s">
        <v>2651</v>
      </c>
      <c r="G1372" s="119" t="s">
        <v>2687</v>
      </c>
      <c r="H1372" s="123">
        <v>50</v>
      </c>
    </row>
    <row r="1373" spans="2:8" ht="30" customHeight="1">
      <c r="B1373" s="119" t="s">
        <v>3217</v>
      </c>
      <c r="C1373" s="124" t="s">
        <v>2655</v>
      </c>
      <c r="D1373" s="123">
        <v>1</v>
      </c>
      <c r="E1373" s="123" t="s">
        <v>2651</v>
      </c>
      <c r="F1373" s="123" t="s">
        <v>2651</v>
      </c>
      <c r="G1373" s="119" t="s">
        <v>2687</v>
      </c>
      <c r="H1373" s="123">
        <v>50</v>
      </c>
    </row>
    <row r="1374" spans="2:8" ht="30" customHeight="1">
      <c r="B1374" s="119" t="s">
        <v>3020</v>
      </c>
      <c r="C1374" s="124" t="s">
        <v>2655</v>
      </c>
      <c r="D1374" s="123">
        <v>1</v>
      </c>
      <c r="E1374" s="123" t="s">
        <v>2651</v>
      </c>
      <c r="F1374" s="123" t="s">
        <v>2651</v>
      </c>
      <c r="G1374" s="119" t="s">
        <v>2687</v>
      </c>
      <c r="H1374" s="123">
        <v>50</v>
      </c>
    </row>
    <row r="1375" spans="2:8" ht="30" customHeight="1">
      <c r="B1375" s="119" t="s">
        <v>3218</v>
      </c>
      <c r="C1375" s="124" t="s">
        <v>2655</v>
      </c>
      <c r="D1375" s="123">
        <v>1</v>
      </c>
      <c r="E1375" s="123" t="s">
        <v>2651</v>
      </c>
      <c r="F1375" s="123" t="s">
        <v>2651</v>
      </c>
      <c r="G1375" s="119" t="s">
        <v>2687</v>
      </c>
      <c r="H1375" s="123">
        <v>50</v>
      </c>
    </row>
    <row r="1376" spans="2:8" ht="30" customHeight="1">
      <c r="B1376" s="119" t="s">
        <v>3219</v>
      </c>
      <c r="C1376" s="124" t="s">
        <v>2655</v>
      </c>
      <c r="D1376" s="123">
        <v>1</v>
      </c>
      <c r="E1376" s="123" t="s">
        <v>2651</v>
      </c>
      <c r="F1376" s="123" t="s">
        <v>2651</v>
      </c>
      <c r="G1376" s="119" t="s">
        <v>2687</v>
      </c>
      <c r="H1376" s="123">
        <v>50</v>
      </c>
    </row>
    <row r="1377" spans="2:8" ht="30" customHeight="1">
      <c r="B1377" s="119" t="s">
        <v>3220</v>
      </c>
      <c r="C1377" s="124" t="s">
        <v>2655</v>
      </c>
      <c r="D1377" s="123">
        <v>1</v>
      </c>
      <c r="E1377" s="123" t="s">
        <v>2651</v>
      </c>
      <c r="F1377" s="123" t="s">
        <v>2651</v>
      </c>
      <c r="G1377" s="119" t="s">
        <v>2687</v>
      </c>
      <c r="H1377" s="123">
        <v>50</v>
      </c>
    </row>
    <row r="1378" spans="2:8" ht="30" customHeight="1">
      <c r="B1378" s="119" t="s">
        <v>3016</v>
      </c>
      <c r="C1378" s="124" t="s">
        <v>2655</v>
      </c>
      <c r="D1378" s="123">
        <v>1</v>
      </c>
      <c r="E1378" s="123" t="s">
        <v>2651</v>
      </c>
      <c r="F1378" s="123" t="s">
        <v>2651</v>
      </c>
      <c r="G1378" s="119" t="s">
        <v>2687</v>
      </c>
      <c r="H1378" s="123">
        <v>50</v>
      </c>
    </row>
    <row r="1379" spans="2:8" ht="30" customHeight="1">
      <c r="B1379" s="119" t="s">
        <v>3188</v>
      </c>
      <c r="C1379" s="124" t="s">
        <v>2655</v>
      </c>
      <c r="D1379" s="123">
        <v>1</v>
      </c>
      <c r="E1379" s="123" t="s">
        <v>3063</v>
      </c>
      <c r="F1379" s="123" t="s">
        <v>2651</v>
      </c>
      <c r="G1379" s="119" t="s">
        <v>2687</v>
      </c>
      <c r="H1379" s="123">
        <v>96.9</v>
      </c>
    </row>
    <row r="1380" spans="2:8" ht="30" customHeight="1">
      <c r="B1380" s="119" t="s">
        <v>3221</v>
      </c>
      <c r="C1380" s="124" t="s">
        <v>2655</v>
      </c>
      <c r="D1380" s="123">
        <v>1</v>
      </c>
      <c r="E1380" s="123" t="s">
        <v>2651</v>
      </c>
      <c r="F1380" s="123" t="s">
        <v>2651</v>
      </c>
      <c r="G1380" s="119" t="s">
        <v>2687</v>
      </c>
      <c r="H1380" s="123">
        <v>50</v>
      </c>
    </row>
    <row r="1381" spans="2:8" ht="30" customHeight="1">
      <c r="B1381" s="119" t="s">
        <v>2885</v>
      </c>
      <c r="C1381" s="124" t="s">
        <v>2655</v>
      </c>
      <c r="D1381" s="123">
        <v>1</v>
      </c>
      <c r="E1381" s="123" t="s">
        <v>2651</v>
      </c>
      <c r="F1381" s="123" t="s">
        <v>2651</v>
      </c>
      <c r="G1381" s="119" t="s">
        <v>2687</v>
      </c>
      <c r="H1381" s="123">
        <v>50</v>
      </c>
    </row>
    <row r="1382" spans="2:8" ht="30" customHeight="1">
      <c r="B1382" s="119" t="s">
        <v>3222</v>
      </c>
      <c r="C1382" s="124" t="s">
        <v>2655</v>
      </c>
      <c r="D1382" s="123">
        <v>1</v>
      </c>
      <c r="E1382" s="123" t="s">
        <v>2651</v>
      </c>
      <c r="F1382" s="123" t="s">
        <v>2651</v>
      </c>
      <c r="G1382" s="119" t="s">
        <v>2687</v>
      </c>
      <c r="H1382" s="123">
        <v>50</v>
      </c>
    </row>
    <row r="1383" spans="2:8" ht="30" customHeight="1">
      <c r="B1383" s="119" t="s">
        <v>3223</v>
      </c>
      <c r="C1383" s="124" t="s">
        <v>2655</v>
      </c>
      <c r="D1383" s="123">
        <v>1</v>
      </c>
      <c r="E1383" s="123" t="s">
        <v>2651</v>
      </c>
      <c r="F1383" s="123" t="s">
        <v>2651</v>
      </c>
      <c r="G1383" s="119" t="s">
        <v>2687</v>
      </c>
      <c r="H1383" s="123">
        <v>50</v>
      </c>
    </row>
    <row r="1384" spans="2:8" ht="30" customHeight="1">
      <c r="B1384" s="119" t="s">
        <v>3224</v>
      </c>
      <c r="C1384" s="124" t="s">
        <v>2655</v>
      </c>
      <c r="D1384" s="123">
        <v>1</v>
      </c>
      <c r="E1384" s="123" t="s">
        <v>2651</v>
      </c>
      <c r="F1384" s="123" t="s">
        <v>2651</v>
      </c>
      <c r="G1384" s="119" t="s">
        <v>2687</v>
      </c>
      <c r="H1384" s="123">
        <v>50</v>
      </c>
    </row>
    <row r="1385" spans="2:8" ht="30" customHeight="1">
      <c r="B1385" s="119" t="s">
        <v>3225</v>
      </c>
      <c r="C1385" s="124" t="s">
        <v>2655</v>
      </c>
      <c r="D1385" s="123">
        <v>1</v>
      </c>
      <c r="E1385" s="123" t="s">
        <v>2651</v>
      </c>
      <c r="F1385" s="123" t="s">
        <v>2651</v>
      </c>
      <c r="G1385" s="119" t="s">
        <v>2687</v>
      </c>
      <c r="H1385" s="123">
        <v>50</v>
      </c>
    </row>
    <row r="1386" spans="2:8" ht="30" customHeight="1">
      <c r="B1386" s="119" t="s">
        <v>3226</v>
      </c>
      <c r="C1386" s="124" t="s">
        <v>2655</v>
      </c>
      <c r="D1386" s="123">
        <v>1</v>
      </c>
      <c r="E1386" s="123" t="s">
        <v>2651</v>
      </c>
      <c r="F1386" s="123" t="s">
        <v>2651</v>
      </c>
      <c r="G1386" s="119" t="s">
        <v>2687</v>
      </c>
      <c r="H1386" s="123">
        <v>50</v>
      </c>
    </row>
    <row r="1387" spans="2:8" ht="30" customHeight="1">
      <c r="B1387" s="119" t="s">
        <v>3122</v>
      </c>
      <c r="C1387" s="124" t="s">
        <v>2655</v>
      </c>
      <c r="D1387" s="123">
        <v>1</v>
      </c>
      <c r="E1387" s="123" t="s">
        <v>2651</v>
      </c>
      <c r="F1387" s="123" t="s">
        <v>2651</v>
      </c>
      <c r="G1387" s="119" t="s">
        <v>2687</v>
      </c>
      <c r="H1387" s="123">
        <v>50</v>
      </c>
    </row>
    <row r="1388" spans="2:8" ht="30" customHeight="1">
      <c r="B1388" s="119" t="s">
        <v>3227</v>
      </c>
      <c r="C1388" s="124" t="s">
        <v>2655</v>
      </c>
      <c r="D1388" s="123">
        <v>1</v>
      </c>
      <c r="E1388" s="123" t="s">
        <v>2651</v>
      </c>
      <c r="F1388" s="123" t="s">
        <v>2651</v>
      </c>
      <c r="G1388" s="119" t="s">
        <v>2687</v>
      </c>
      <c r="H1388" s="123">
        <v>50</v>
      </c>
    </row>
    <row r="1389" spans="2:8" ht="30" customHeight="1">
      <c r="B1389" s="119" t="s">
        <v>3228</v>
      </c>
      <c r="C1389" s="124" t="s">
        <v>2655</v>
      </c>
      <c r="D1389" s="123">
        <v>1</v>
      </c>
      <c r="E1389" s="123" t="s">
        <v>2651</v>
      </c>
      <c r="F1389" s="123" t="s">
        <v>2651</v>
      </c>
      <c r="G1389" s="119" t="s">
        <v>2687</v>
      </c>
      <c r="H1389" s="123">
        <v>50</v>
      </c>
    </row>
    <row r="1390" spans="2:8" ht="30" customHeight="1">
      <c r="B1390" s="119" t="s">
        <v>3038</v>
      </c>
      <c r="C1390" s="124" t="s">
        <v>2655</v>
      </c>
      <c r="D1390" s="123">
        <v>1</v>
      </c>
      <c r="E1390" s="123" t="s">
        <v>2651</v>
      </c>
      <c r="F1390" s="123" t="s">
        <v>2651</v>
      </c>
      <c r="G1390" s="119" t="s">
        <v>2687</v>
      </c>
      <c r="H1390" s="123">
        <v>50</v>
      </c>
    </row>
    <row r="1391" spans="2:8" ht="30" customHeight="1">
      <c r="B1391" s="119" t="s">
        <v>3036</v>
      </c>
      <c r="C1391" s="124" t="s">
        <v>2655</v>
      </c>
      <c r="D1391" s="123">
        <v>1</v>
      </c>
      <c r="E1391" s="123" t="s">
        <v>2651</v>
      </c>
      <c r="F1391" s="123" t="s">
        <v>2651</v>
      </c>
      <c r="G1391" s="119" t="s">
        <v>2687</v>
      </c>
      <c r="H1391" s="123">
        <v>50</v>
      </c>
    </row>
    <row r="1392" spans="2:8" ht="30" customHeight="1">
      <c r="B1392" s="119" t="s">
        <v>3220</v>
      </c>
      <c r="C1392" s="124" t="s">
        <v>2655</v>
      </c>
      <c r="D1392" s="123">
        <v>1</v>
      </c>
      <c r="E1392" s="123" t="s">
        <v>2651</v>
      </c>
      <c r="F1392" s="123" t="s">
        <v>2651</v>
      </c>
      <c r="G1392" s="119" t="s">
        <v>2687</v>
      </c>
      <c r="H1392" s="123">
        <v>50</v>
      </c>
    </row>
    <row r="1393" spans="2:8" ht="30" customHeight="1">
      <c r="B1393" s="119" t="s">
        <v>3229</v>
      </c>
      <c r="C1393" s="124" t="s">
        <v>2655</v>
      </c>
      <c r="D1393" s="123">
        <v>1</v>
      </c>
      <c r="E1393" s="123" t="s">
        <v>2716</v>
      </c>
      <c r="F1393" s="123" t="s">
        <v>2651</v>
      </c>
      <c r="G1393" s="119" t="s">
        <v>2653</v>
      </c>
      <c r="H1393" s="123">
        <v>1439.9</v>
      </c>
    </row>
    <row r="1394" spans="2:8" ht="30" customHeight="1">
      <c r="B1394" s="119" t="s">
        <v>3208</v>
      </c>
      <c r="C1394" s="124" t="s">
        <v>2655</v>
      </c>
      <c r="D1394" s="123">
        <v>1</v>
      </c>
      <c r="E1394" s="123" t="s">
        <v>2651</v>
      </c>
      <c r="F1394" s="123" t="s">
        <v>2651</v>
      </c>
      <c r="G1394" s="119" t="s">
        <v>2687</v>
      </c>
      <c r="H1394" s="123">
        <v>50</v>
      </c>
    </row>
    <row r="1395" spans="2:8" ht="30" customHeight="1">
      <c r="B1395" s="119" t="s">
        <v>3038</v>
      </c>
      <c r="C1395" s="124" t="s">
        <v>2655</v>
      </c>
      <c r="D1395" s="123">
        <v>1</v>
      </c>
      <c r="E1395" s="123" t="s">
        <v>2651</v>
      </c>
      <c r="F1395" s="123" t="s">
        <v>2651</v>
      </c>
      <c r="G1395" s="119" t="s">
        <v>2687</v>
      </c>
      <c r="H1395" s="123">
        <v>50</v>
      </c>
    </row>
    <row r="1396" spans="2:8" ht="30" customHeight="1">
      <c r="B1396" s="119" t="s">
        <v>3027</v>
      </c>
      <c r="C1396" s="124" t="s">
        <v>2655</v>
      </c>
      <c r="D1396" s="123">
        <v>1</v>
      </c>
      <c r="E1396" s="123" t="s">
        <v>2651</v>
      </c>
      <c r="F1396" s="123" t="s">
        <v>2651</v>
      </c>
      <c r="G1396" s="119" t="s">
        <v>2687</v>
      </c>
      <c r="H1396" s="123">
        <v>50</v>
      </c>
    </row>
    <row r="1397" spans="2:8" ht="30" customHeight="1">
      <c r="B1397" s="119" t="s">
        <v>3230</v>
      </c>
      <c r="C1397" s="124" t="s">
        <v>2655</v>
      </c>
      <c r="D1397" s="123">
        <v>1</v>
      </c>
      <c r="E1397" s="123" t="s">
        <v>2651</v>
      </c>
      <c r="F1397" s="123" t="s">
        <v>2651</v>
      </c>
      <c r="G1397" s="119" t="s">
        <v>2687</v>
      </c>
      <c r="H1397" s="123">
        <v>50</v>
      </c>
    </row>
    <row r="1398" spans="2:8" ht="30" customHeight="1">
      <c r="B1398" s="119" t="s">
        <v>2796</v>
      </c>
      <c r="C1398" s="124" t="s">
        <v>2655</v>
      </c>
      <c r="D1398" s="123">
        <v>1</v>
      </c>
      <c r="E1398" s="123" t="s">
        <v>2651</v>
      </c>
      <c r="F1398" s="123" t="s">
        <v>2651</v>
      </c>
      <c r="G1398" s="119" t="s">
        <v>2687</v>
      </c>
      <c r="H1398" s="123">
        <v>50</v>
      </c>
    </row>
    <row r="1399" spans="2:8" ht="30" customHeight="1">
      <c r="B1399" s="119" t="s">
        <v>3121</v>
      </c>
      <c r="C1399" s="124" t="s">
        <v>2655</v>
      </c>
      <c r="D1399" s="123">
        <v>1</v>
      </c>
      <c r="E1399" s="123" t="s">
        <v>2651</v>
      </c>
      <c r="F1399" s="123" t="s">
        <v>2651</v>
      </c>
      <c r="G1399" s="119" t="s">
        <v>2687</v>
      </c>
      <c r="H1399" s="123">
        <v>50</v>
      </c>
    </row>
    <row r="1400" spans="2:8" ht="30" customHeight="1">
      <c r="B1400" s="119" t="s">
        <v>3016</v>
      </c>
      <c r="C1400" s="124" t="s">
        <v>2655</v>
      </c>
      <c r="D1400" s="123">
        <v>1</v>
      </c>
      <c r="E1400" s="123" t="s">
        <v>2651</v>
      </c>
      <c r="F1400" s="123" t="s">
        <v>2651</v>
      </c>
      <c r="G1400" s="119" t="s">
        <v>2687</v>
      </c>
      <c r="H1400" s="123">
        <v>50</v>
      </c>
    </row>
    <row r="1401" spans="2:8" ht="30" customHeight="1">
      <c r="B1401" s="119" t="s">
        <v>3210</v>
      </c>
      <c r="C1401" s="124" t="s">
        <v>2655</v>
      </c>
      <c r="D1401" s="123">
        <v>1</v>
      </c>
      <c r="E1401" s="123" t="s">
        <v>2651</v>
      </c>
      <c r="F1401" s="123" t="s">
        <v>2651</v>
      </c>
      <c r="G1401" s="119" t="s">
        <v>2687</v>
      </c>
      <c r="H1401" s="123">
        <v>50</v>
      </c>
    </row>
    <row r="1402" spans="2:8" ht="30" customHeight="1">
      <c r="B1402" s="119" t="s">
        <v>3231</v>
      </c>
      <c r="C1402" s="124" t="s">
        <v>2655</v>
      </c>
      <c r="D1402" s="123">
        <v>1</v>
      </c>
      <c r="E1402" s="123" t="s">
        <v>2651</v>
      </c>
      <c r="F1402" s="123" t="s">
        <v>2651</v>
      </c>
      <c r="G1402" s="119" t="s">
        <v>2687</v>
      </c>
      <c r="H1402" s="123">
        <v>50</v>
      </c>
    </row>
    <row r="1403" spans="2:8" ht="30" customHeight="1">
      <c r="B1403" s="119" t="s">
        <v>3223</v>
      </c>
      <c r="C1403" s="124" t="s">
        <v>2655</v>
      </c>
      <c r="D1403" s="123">
        <v>1</v>
      </c>
      <c r="E1403" s="123" t="s">
        <v>2651</v>
      </c>
      <c r="F1403" s="123" t="s">
        <v>2651</v>
      </c>
      <c r="G1403" s="119" t="s">
        <v>2687</v>
      </c>
      <c r="H1403" s="123">
        <v>50</v>
      </c>
    </row>
    <row r="1404" spans="2:8" ht="30" customHeight="1">
      <c r="B1404" s="119" t="s">
        <v>3175</v>
      </c>
      <c r="C1404" s="124" t="s">
        <v>2655</v>
      </c>
      <c r="D1404" s="123">
        <v>1</v>
      </c>
      <c r="E1404" s="123" t="s">
        <v>2651</v>
      </c>
      <c r="F1404" s="123" t="s">
        <v>2651</v>
      </c>
      <c r="G1404" s="119" t="s">
        <v>2687</v>
      </c>
      <c r="H1404" s="123">
        <v>50</v>
      </c>
    </row>
    <row r="1405" spans="2:8" ht="30" customHeight="1">
      <c r="B1405" s="119" t="s">
        <v>3179</v>
      </c>
      <c r="C1405" s="124" t="s">
        <v>2655</v>
      </c>
      <c r="D1405" s="123">
        <v>1</v>
      </c>
      <c r="E1405" s="123" t="s">
        <v>2651</v>
      </c>
      <c r="F1405" s="123" t="s">
        <v>2651</v>
      </c>
      <c r="G1405" s="119" t="s">
        <v>2687</v>
      </c>
      <c r="H1405" s="123">
        <v>50</v>
      </c>
    </row>
    <row r="1406" spans="2:8" ht="30" customHeight="1">
      <c r="B1406" s="119" t="s">
        <v>3190</v>
      </c>
      <c r="C1406" s="124" t="s">
        <v>2655</v>
      </c>
      <c r="D1406" s="123">
        <v>1</v>
      </c>
      <c r="E1406" s="123" t="s">
        <v>2651</v>
      </c>
      <c r="F1406" s="123" t="s">
        <v>2651</v>
      </c>
      <c r="G1406" s="119" t="s">
        <v>2687</v>
      </c>
      <c r="H1406" s="123">
        <v>50</v>
      </c>
    </row>
    <row r="1407" spans="2:8" ht="30" customHeight="1">
      <c r="B1407" s="119" t="s">
        <v>3232</v>
      </c>
      <c r="C1407" s="124" t="s">
        <v>2655</v>
      </c>
      <c r="D1407" s="123">
        <v>1</v>
      </c>
      <c r="E1407" s="123" t="s">
        <v>2651</v>
      </c>
      <c r="F1407" s="123" t="s">
        <v>2651</v>
      </c>
      <c r="G1407" s="119" t="s">
        <v>2687</v>
      </c>
      <c r="H1407" s="123">
        <v>50</v>
      </c>
    </row>
    <row r="1408" spans="2:8" ht="30" customHeight="1">
      <c r="B1408" s="119" t="s">
        <v>3219</v>
      </c>
      <c r="C1408" s="124" t="s">
        <v>2655</v>
      </c>
      <c r="D1408" s="123">
        <v>1</v>
      </c>
      <c r="E1408" s="123" t="s">
        <v>2651</v>
      </c>
      <c r="F1408" s="123" t="s">
        <v>2651</v>
      </c>
      <c r="G1408" s="119" t="s">
        <v>2687</v>
      </c>
      <c r="H1408" s="123">
        <v>50</v>
      </c>
    </row>
    <row r="1409" spans="2:8" ht="30" customHeight="1">
      <c r="B1409" s="119" t="s">
        <v>3233</v>
      </c>
      <c r="C1409" s="124" t="s">
        <v>2655</v>
      </c>
      <c r="D1409" s="123">
        <v>1</v>
      </c>
      <c r="E1409" s="123" t="s">
        <v>2651</v>
      </c>
      <c r="F1409" s="123" t="s">
        <v>2651</v>
      </c>
      <c r="G1409" s="119" t="s">
        <v>2687</v>
      </c>
      <c r="H1409" s="123">
        <v>50</v>
      </c>
    </row>
    <row r="1410" spans="2:8" ht="30" customHeight="1">
      <c r="B1410" s="119" t="s">
        <v>3016</v>
      </c>
      <c r="C1410" s="124" t="s">
        <v>2655</v>
      </c>
      <c r="D1410" s="123">
        <v>1</v>
      </c>
      <c r="E1410" s="123" t="s">
        <v>2651</v>
      </c>
      <c r="F1410" s="123" t="s">
        <v>2651</v>
      </c>
      <c r="G1410" s="119" t="s">
        <v>2687</v>
      </c>
      <c r="H1410" s="123">
        <v>50</v>
      </c>
    </row>
    <row r="1411" spans="2:8" ht="30" customHeight="1">
      <c r="B1411" s="119" t="s">
        <v>3079</v>
      </c>
      <c r="C1411" s="124" t="s">
        <v>2655</v>
      </c>
      <c r="D1411" s="123">
        <v>1</v>
      </c>
      <c r="E1411" s="123" t="s">
        <v>2656</v>
      </c>
      <c r="F1411" s="123" t="s">
        <v>2651</v>
      </c>
      <c r="G1411" s="119" t="s">
        <v>2653</v>
      </c>
      <c r="H1411" s="123">
        <v>1215.9000000000001</v>
      </c>
    </row>
    <row r="1412" spans="2:8" ht="30" customHeight="1">
      <c r="B1412" s="119" t="s">
        <v>3234</v>
      </c>
      <c r="C1412" s="124" t="s">
        <v>2655</v>
      </c>
      <c r="D1412" s="123">
        <v>1</v>
      </c>
      <c r="E1412" s="123" t="s">
        <v>3235</v>
      </c>
      <c r="F1412" s="123" t="s">
        <v>2651</v>
      </c>
      <c r="G1412" s="119" t="s">
        <v>2653</v>
      </c>
      <c r="H1412" s="123">
        <v>1662.6</v>
      </c>
    </row>
    <row r="1413" spans="2:8" ht="30" customHeight="1">
      <c r="B1413" s="119" t="s">
        <v>3114</v>
      </c>
      <c r="C1413" s="124" t="s">
        <v>2655</v>
      </c>
      <c r="D1413" s="123">
        <v>1</v>
      </c>
      <c r="E1413" s="123" t="s">
        <v>2651</v>
      </c>
      <c r="F1413" s="123" t="s">
        <v>2651</v>
      </c>
      <c r="G1413" s="119" t="s">
        <v>2687</v>
      </c>
      <c r="H1413" s="123">
        <v>50</v>
      </c>
    </row>
    <row r="1414" spans="2:8" ht="30" customHeight="1">
      <c r="B1414" s="119" t="s">
        <v>3236</v>
      </c>
      <c r="C1414" s="124" t="s">
        <v>2655</v>
      </c>
      <c r="D1414" s="123">
        <v>1</v>
      </c>
      <c r="E1414" s="123" t="s">
        <v>2651</v>
      </c>
      <c r="F1414" s="123" t="s">
        <v>2651</v>
      </c>
      <c r="G1414" s="119" t="s">
        <v>2687</v>
      </c>
      <c r="H1414" s="123">
        <v>50</v>
      </c>
    </row>
    <row r="1415" spans="2:8" ht="30" customHeight="1">
      <c r="B1415" s="119" t="s">
        <v>3237</v>
      </c>
      <c r="C1415" s="124" t="s">
        <v>2655</v>
      </c>
      <c r="D1415" s="123">
        <v>1</v>
      </c>
      <c r="E1415" s="123" t="s">
        <v>2651</v>
      </c>
      <c r="F1415" s="123" t="s">
        <v>2651</v>
      </c>
      <c r="G1415" s="119" t="s">
        <v>2687</v>
      </c>
      <c r="H1415" s="123">
        <v>50</v>
      </c>
    </row>
    <row r="1416" spans="2:8" ht="30" customHeight="1">
      <c r="B1416" s="119" t="s">
        <v>3016</v>
      </c>
      <c r="C1416" s="124" t="s">
        <v>2655</v>
      </c>
      <c r="D1416" s="123">
        <v>1</v>
      </c>
      <c r="E1416" s="123" t="s">
        <v>2651</v>
      </c>
      <c r="F1416" s="123" t="s">
        <v>2651</v>
      </c>
      <c r="G1416" s="119" t="s">
        <v>2687</v>
      </c>
      <c r="H1416" s="123">
        <v>50</v>
      </c>
    </row>
    <row r="1417" spans="2:8" ht="30" customHeight="1">
      <c r="B1417" s="119" t="s">
        <v>3176</v>
      </c>
      <c r="C1417" s="124" t="s">
        <v>2655</v>
      </c>
      <c r="D1417" s="123">
        <v>1</v>
      </c>
      <c r="E1417" s="123" t="s">
        <v>2651</v>
      </c>
      <c r="F1417" s="123" t="s">
        <v>2651</v>
      </c>
      <c r="G1417" s="119" t="s">
        <v>2687</v>
      </c>
      <c r="H1417" s="123">
        <v>50</v>
      </c>
    </row>
    <row r="1418" spans="2:8" ht="30" customHeight="1">
      <c r="B1418" s="119" t="s">
        <v>3016</v>
      </c>
      <c r="C1418" s="124" t="s">
        <v>2655</v>
      </c>
      <c r="D1418" s="123">
        <v>1</v>
      </c>
      <c r="E1418" s="123" t="s">
        <v>2651</v>
      </c>
      <c r="F1418" s="123" t="s">
        <v>2651</v>
      </c>
      <c r="G1418" s="119" t="s">
        <v>2687</v>
      </c>
      <c r="H1418" s="123">
        <v>50</v>
      </c>
    </row>
    <row r="1419" spans="2:8" ht="30" customHeight="1">
      <c r="B1419" s="119" t="s">
        <v>2766</v>
      </c>
      <c r="C1419" s="124" t="s">
        <v>2655</v>
      </c>
      <c r="D1419" s="123">
        <v>1</v>
      </c>
      <c r="E1419" s="123" t="s">
        <v>461</v>
      </c>
      <c r="F1419" s="123" t="s">
        <v>2651</v>
      </c>
      <c r="G1419" s="119" t="s">
        <v>2653</v>
      </c>
      <c r="H1419" s="123">
        <v>1432.2</v>
      </c>
    </row>
    <row r="1420" spans="2:8" ht="30" customHeight="1">
      <c r="B1420" s="119" t="s">
        <v>3179</v>
      </c>
      <c r="C1420" s="124" t="s">
        <v>2655</v>
      </c>
      <c r="D1420" s="123">
        <v>1</v>
      </c>
      <c r="E1420" s="123" t="s">
        <v>2651</v>
      </c>
      <c r="F1420" s="123" t="s">
        <v>2651</v>
      </c>
      <c r="G1420" s="119" t="s">
        <v>2687</v>
      </c>
      <c r="H1420" s="123">
        <v>50</v>
      </c>
    </row>
    <row r="1421" spans="2:8" ht="30" customHeight="1">
      <c r="B1421" s="119" t="s">
        <v>3238</v>
      </c>
      <c r="C1421" s="124" t="s">
        <v>2655</v>
      </c>
      <c r="D1421" s="123">
        <v>1</v>
      </c>
      <c r="E1421" s="123" t="s">
        <v>2651</v>
      </c>
      <c r="F1421" s="123" t="s">
        <v>2651</v>
      </c>
      <c r="G1421" s="119" t="s">
        <v>2687</v>
      </c>
      <c r="H1421" s="123">
        <v>50</v>
      </c>
    </row>
    <row r="1422" spans="2:8" ht="30" customHeight="1">
      <c r="B1422" s="119" t="s">
        <v>3239</v>
      </c>
      <c r="C1422" s="124" t="s">
        <v>2655</v>
      </c>
      <c r="D1422" s="123">
        <v>1</v>
      </c>
      <c r="E1422" s="123" t="s">
        <v>2651</v>
      </c>
      <c r="F1422" s="123" t="s">
        <v>2651</v>
      </c>
      <c r="G1422" s="119" t="s">
        <v>2687</v>
      </c>
      <c r="H1422" s="123">
        <v>50</v>
      </c>
    </row>
    <row r="1423" spans="2:8" ht="30" customHeight="1">
      <c r="B1423" s="119" t="s">
        <v>3020</v>
      </c>
      <c r="C1423" s="124" t="s">
        <v>2655</v>
      </c>
      <c r="D1423" s="123">
        <v>1</v>
      </c>
      <c r="E1423" s="123" t="s">
        <v>2651</v>
      </c>
      <c r="F1423" s="123" t="s">
        <v>2651</v>
      </c>
      <c r="G1423" s="119" t="s">
        <v>2687</v>
      </c>
      <c r="H1423" s="123">
        <v>50</v>
      </c>
    </row>
    <row r="1424" spans="2:8" ht="30" customHeight="1">
      <c r="B1424" s="119" t="s">
        <v>3239</v>
      </c>
      <c r="C1424" s="124" t="s">
        <v>2655</v>
      </c>
      <c r="D1424" s="123">
        <v>1</v>
      </c>
      <c r="E1424" s="123" t="s">
        <v>2651</v>
      </c>
      <c r="F1424" s="123" t="s">
        <v>2651</v>
      </c>
      <c r="G1424" s="119" t="s">
        <v>2687</v>
      </c>
      <c r="H1424" s="123">
        <v>50</v>
      </c>
    </row>
    <row r="1425" spans="2:8" ht="30" customHeight="1">
      <c r="B1425" s="119" t="s">
        <v>3240</v>
      </c>
      <c r="C1425" s="124" t="s">
        <v>2655</v>
      </c>
      <c r="D1425" s="123">
        <v>1</v>
      </c>
      <c r="E1425" s="123" t="s">
        <v>2651</v>
      </c>
      <c r="F1425" s="123" t="s">
        <v>2651</v>
      </c>
      <c r="G1425" s="119" t="s">
        <v>2687</v>
      </c>
      <c r="H1425" s="123">
        <v>50</v>
      </c>
    </row>
    <row r="1426" spans="2:8" ht="30" customHeight="1">
      <c r="B1426" s="119" t="s">
        <v>3241</v>
      </c>
      <c r="C1426" s="124" t="s">
        <v>2655</v>
      </c>
      <c r="D1426" s="123">
        <v>1</v>
      </c>
      <c r="E1426" s="119" t="s">
        <v>3051</v>
      </c>
      <c r="F1426" s="123" t="s">
        <v>2651</v>
      </c>
      <c r="G1426" s="119" t="s">
        <v>2653</v>
      </c>
      <c r="H1426" s="123">
        <v>1396.4</v>
      </c>
    </row>
    <row r="1427" spans="2:8" ht="30" customHeight="1">
      <c r="B1427" s="119" t="s">
        <v>3242</v>
      </c>
      <c r="C1427" s="124" t="s">
        <v>2655</v>
      </c>
      <c r="D1427" s="123">
        <v>1</v>
      </c>
      <c r="E1427" s="123" t="s">
        <v>2651</v>
      </c>
      <c r="F1427" s="123" t="s">
        <v>2651</v>
      </c>
      <c r="G1427" s="119" t="s">
        <v>2687</v>
      </c>
      <c r="H1427" s="123">
        <v>50</v>
      </c>
    </row>
    <row r="1428" spans="2:8" ht="30" customHeight="1">
      <c r="B1428" s="119" t="s">
        <v>3243</v>
      </c>
      <c r="C1428" s="124" t="s">
        <v>2655</v>
      </c>
      <c r="D1428" s="123">
        <v>1</v>
      </c>
      <c r="E1428" s="123" t="s">
        <v>2651</v>
      </c>
      <c r="F1428" s="123" t="s">
        <v>2651</v>
      </c>
      <c r="G1428" s="119" t="s">
        <v>2687</v>
      </c>
      <c r="H1428" s="123">
        <v>50</v>
      </c>
    </row>
    <row r="1429" spans="2:8" ht="30" customHeight="1">
      <c r="B1429" s="119" t="s">
        <v>3238</v>
      </c>
      <c r="C1429" s="124" t="s">
        <v>2655</v>
      </c>
      <c r="D1429" s="123">
        <v>1</v>
      </c>
      <c r="E1429" s="123" t="s">
        <v>2651</v>
      </c>
      <c r="F1429" s="123" t="s">
        <v>2651</v>
      </c>
      <c r="G1429" s="119" t="s">
        <v>2687</v>
      </c>
      <c r="H1429" s="123">
        <v>50</v>
      </c>
    </row>
    <row r="1430" spans="2:8" ht="30" customHeight="1">
      <c r="B1430" s="119" t="s">
        <v>3016</v>
      </c>
      <c r="C1430" s="124" t="s">
        <v>2655</v>
      </c>
      <c r="D1430" s="123">
        <v>1</v>
      </c>
      <c r="E1430" s="123" t="s">
        <v>2651</v>
      </c>
      <c r="F1430" s="123" t="s">
        <v>2651</v>
      </c>
      <c r="G1430" s="119" t="s">
        <v>2687</v>
      </c>
      <c r="H1430" s="123">
        <v>50</v>
      </c>
    </row>
    <row r="1431" spans="2:8" ht="30" customHeight="1">
      <c r="B1431" s="119" t="s">
        <v>3076</v>
      </c>
      <c r="C1431" s="124" t="s">
        <v>2655</v>
      </c>
      <c r="D1431" s="123">
        <v>1</v>
      </c>
      <c r="E1431" s="123" t="s">
        <v>2651</v>
      </c>
      <c r="F1431" s="123" t="s">
        <v>2651</v>
      </c>
      <c r="G1431" s="119" t="s">
        <v>2687</v>
      </c>
      <c r="H1431" s="123">
        <v>50</v>
      </c>
    </row>
    <row r="1432" spans="2:8" ht="30" customHeight="1">
      <c r="B1432" s="119" t="s">
        <v>3016</v>
      </c>
      <c r="C1432" s="124" t="s">
        <v>2655</v>
      </c>
      <c r="D1432" s="123">
        <v>1</v>
      </c>
      <c r="E1432" s="123" t="s">
        <v>2651</v>
      </c>
      <c r="F1432" s="123" t="s">
        <v>2651</v>
      </c>
      <c r="G1432" s="119" t="s">
        <v>2687</v>
      </c>
      <c r="H1432" s="123">
        <v>50</v>
      </c>
    </row>
    <row r="1433" spans="2:8" ht="30" customHeight="1">
      <c r="B1433" s="119" t="s">
        <v>3244</v>
      </c>
      <c r="C1433" s="124" t="s">
        <v>2655</v>
      </c>
      <c r="D1433" s="123">
        <v>1</v>
      </c>
      <c r="E1433" s="123" t="s">
        <v>2651</v>
      </c>
      <c r="F1433" s="123" t="s">
        <v>2651</v>
      </c>
      <c r="G1433" s="119" t="s">
        <v>2687</v>
      </c>
      <c r="H1433" s="123">
        <v>50</v>
      </c>
    </row>
    <row r="1434" spans="2:8" ht="30" customHeight="1">
      <c r="B1434" s="119" t="s">
        <v>3027</v>
      </c>
      <c r="C1434" s="124" t="s">
        <v>2655</v>
      </c>
      <c r="D1434" s="123">
        <v>1</v>
      </c>
      <c r="E1434" s="123" t="s">
        <v>2651</v>
      </c>
      <c r="F1434" s="123" t="s">
        <v>2651</v>
      </c>
      <c r="G1434" s="119" t="s">
        <v>2687</v>
      </c>
      <c r="H1434" s="123">
        <v>50</v>
      </c>
    </row>
    <row r="1435" spans="2:8" ht="30" customHeight="1">
      <c r="B1435" s="119" t="s">
        <v>3240</v>
      </c>
      <c r="C1435" s="124" t="s">
        <v>2655</v>
      </c>
      <c r="D1435" s="123">
        <v>1</v>
      </c>
      <c r="E1435" s="123" t="s">
        <v>2651</v>
      </c>
      <c r="F1435" s="123" t="s">
        <v>2651</v>
      </c>
      <c r="G1435" s="119" t="s">
        <v>2687</v>
      </c>
      <c r="H1435" s="123">
        <v>50</v>
      </c>
    </row>
    <row r="1436" spans="2:8" ht="30" customHeight="1">
      <c r="B1436" s="119" t="s">
        <v>3245</v>
      </c>
      <c r="C1436" s="124" t="s">
        <v>2655</v>
      </c>
      <c r="D1436" s="123">
        <v>1</v>
      </c>
      <c r="E1436" s="123" t="s">
        <v>2651</v>
      </c>
      <c r="F1436" s="123" t="s">
        <v>2651</v>
      </c>
      <c r="G1436" s="119" t="s">
        <v>2687</v>
      </c>
      <c r="H1436" s="123">
        <v>50</v>
      </c>
    </row>
    <row r="1437" spans="2:8" ht="30" customHeight="1">
      <c r="B1437" s="119" t="s">
        <v>3246</v>
      </c>
      <c r="C1437" s="124" t="s">
        <v>2655</v>
      </c>
      <c r="D1437" s="123">
        <v>1</v>
      </c>
      <c r="E1437" s="123" t="s">
        <v>2651</v>
      </c>
      <c r="F1437" s="123" t="s">
        <v>2651</v>
      </c>
      <c r="G1437" s="119" t="s">
        <v>2687</v>
      </c>
      <c r="H1437" s="123">
        <v>50</v>
      </c>
    </row>
    <row r="1438" spans="2:8" ht="30" customHeight="1">
      <c r="B1438" s="119" t="s">
        <v>3247</v>
      </c>
      <c r="C1438" s="124" t="s">
        <v>2655</v>
      </c>
      <c r="D1438" s="123">
        <v>1</v>
      </c>
      <c r="E1438" s="123" t="s">
        <v>3248</v>
      </c>
      <c r="F1438" s="123" t="s">
        <v>2651</v>
      </c>
      <c r="G1438" s="119" t="s">
        <v>2653</v>
      </c>
      <c r="H1438" s="123">
        <v>2017</v>
      </c>
    </row>
    <row r="1439" spans="2:8" ht="30" customHeight="1">
      <c r="B1439" s="119" t="s">
        <v>3249</v>
      </c>
      <c r="C1439" s="124" t="s">
        <v>2655</v>
      </c>
      <c r="D1439" s="123">
        <v>1</v>
      </c>
      <c r="E1439" s="123" t="s">
        <v>2651</v>
      </c>
      <c r="F1439" s="123" t="s">
        <v>2651</v>
      </c>
      <c r="G1439" s="119" t="s">
        <v>2687</v>
      </c>
      <c r="H1439" s="123">
        <v>50</v>
      </c>
    </row>
    <row r="1440" spans="2:8" ht="30" customHeight="1">
      <c r="B1440" s="119" t="s">
        <v>3250</v>
      </c>
      <c r="C1440" s="124" t="s">
        <v>2655</v>
      </c>
      <c r="D1440" s="123">
        <v>1</v>
      </c>
      <c r="E1440" s="123" t="s">
        <v>2651</v>
      </c>
      <c r="F1440" s="123" t="s">
        <v>2651</v>
      </c>
      <c r="G1440" s="119" t="s">
        <v>2687</v>
      </c>
      <c r="H1440" s="123">
        <v>50</v>
      </c>
    </row>
    <row r="1441" spans="2:8" ht="30" customHeight="1">
      <c r="B1441" s="119" t="s">
        <v>3020</v>
      </c>
      <c r="C1441" s="124" t="s">
        <v>2655</v>
      </c>
      <c r="D1441" s="123">
        <v>1</v>
      </c>
      <c r="E1441" s="123" t="s">
        <v>2651</v>
      </c>
      <c r="F1441" s="123" t="s">
        <v>2651</v>
      </c>
      <c r="G1441" s="119" t="s">
        <v>2687</v>
      </c>
      <c r="H1441" s="123">
        <v>50</v>
      </c>
    </row>
    <row r="1442" spans="2:8" ht="30" customHeight="1">
      <c r="B1442" s="119" t="s">
        <v>3251</v>
      </c>
      <c r="C1442" s="124" t="s">
        <v>2655</v>
      </c>
      <c r="D1442" s="123">
        <v>1</v>
      </c>
      <c r="E1442" s="123" t="s">
        <v>2651</v>
      </c>
      <c r="F1442" s="123" t="s">
        <v>2651</v>
      </c>
      <c r="G1442" s="119" t="s">
        <v>2687</v>
      </c>
      <c r="H1442" s="123">
        <v>50</v>
      </c>
    </row>
    <row r="1443" spans="2:8" ht="30" customHeight="1">
      <c r="B1443" s="119" t="s">
        <v>3252</v>
      </c>
      <c r="C1443" s="124" t="s">
        <v>2655</v>
      </c>
      <c r="D1443" s="123">
        <v>1</v>
      </c>
      <c r="E1443" s="123" t="s">
        <v>2651</v>
      </c>
      <c r="F1443" s="123" t="s">
        <v>2651</v>
      </c>
      <c r="G1443" s="119" t="s">
        <v>2687</v>
      </c>
      <c r="H1443" s="123">
        <v>50</v>
      </c>
    </row>
    <row r="1444" spans="2:8" ht="30" customHeight="1">
      <c r="B1444" s="119" t="s">
        <v>3244</v>
      </c>
      <c r="C1444" s="124" t="s">
        <v>2655</v>
      </c>
      <c r="D1444" s="123">
        <v>1</v>
      </c>
      <c r="E1444" s="123" t="s">
        <v>2651</v>
      </c>
      <c r="F1444" s="123" t="s">
        <v>2651</v>
      </c>
      <c r="G1444" s="119" t="s">
        <v>2687</v>
      </c>
      <c r="H1444" s="123">
        <v>50</v>
      </c>
    </row>
    <row r="1445" spans="2:8" ht="30" customHeight="1">
      <c r="B1445" s="119" t="s">
        <v>3253</v>
      </c>
      <c r="C1445" s="124" t="s">
        <v>2655</v>
      </c>
      <c r="D1445" s="123">
        <v>1</v>
      </c>
      <c r="E1445" s="123" t="s">
        <v>2651</v>
      </c>
      <c r="F1445" s="123" t="s">
        <v>2651</v>
      </c>
      <c r="G1445" s="119" t="s">
        <v>2687</v>
      </c>
      <c r="H1445" s="123">
        <v>50</v>
      </c>
    </row>
    <row r="1446" spans="2:8" ht="30" customHeight="1">
      <c r="B1446" s="119" t="s">
        <v>3254</v>
      </c>
      <c r="C1446" s="124" t="s">
        <v>2655</v>
      </c>
      <c r="D1446" s="123">
        <v>1</v>
      </c>
      <c r="E1446" s="123" t="s">
        <v>2651</v>
      </c>
      <c r="F1446" s="123" t="s">
        <v>2651</v>
      </c>
      <c r="G1446" s="119" t="s">
        <v>2687</v>
      </c>
      <c r="H1446" s="123">
        <v>50</v>
      </c>
    </row>
    <row r="1447" spans="2:8" ht="30" customHeight="1">
      <c r="B1447" s="119" t="s">
        <v>3255</v>
      </c>
      <c r="C1447" s="124" t="s">
        <v>2655</v>
      </c>
      <c r="D1447" s="123">
        <v>1</v>
      </c>
      <c r="E1447" s="123" t="s">
        <v>2651</v>
      </c>
      <c r="F1447" s="123" t="s">
        <v>2651</v>
      </c>
      <c r="G1447" s="119" t="s">
        <v>2687</v>
      </c>
      <c r="H1447" s="123">
        <v>50</v>
      </c>
    </row>
    <row r="1448" spans="2:8" ht="30" customHeight="1">
      <c r="B1448" s="119" t="s">
        <v>3114</v>
      </c>
      <c r="C1448" s="124" t="s">
        <v>2655</v>
      </c>
      <c r="D1448" s="123">
        <v>1</v>
      </c>
      <c r="E1448" s="123" t="s">
        <v>2651</v>
      </c>
      <c r="F1448" s="123" t="s">
        <v>2651</v>
      </c>
      <c r="G1448" s="119" t="s">
        <v>2687</v>
      </c>
      <c r="H1448" s="123">
        <v>50</v>
      </c>
    </row>
    <row r="1449" spans="2:8" ht="30" customHeight="1">
      <c r="B1449" s="119" t="s">
        <v>3256</v>
      </c>
      <c r="C1449" s="124" t="s">
        <v>2655</v>
      </c>
      <c r="D1449" s="123">
        <v>1</v>
      </c>
      <c r="E1449" s="123" t="s">
        <v>2651</v>
      </c>
      <c r="F1449" s="123" t="s">
        <v>2651</v>
      </c>
      <c r="G1449" s="119" t="s">
        <v>2687</v>
      </c>
      <c r="H1449" s="123">
        <v>50</v>
      </c>
    </row>
    <row r="1450" spans="2:8" ht="30" customHeight="1">
      <c r="B1450" s="119" t="s">
        <v>3257</v>
      </c>
      <c r="C1450" s="124" t="s">
        <v>2655</v>
      </c>
      <c r="D1450" s="123">
        <v>1</v>
      </c>
      <c r="E1450" s="123" t="s">
        <v>2651</v>
      </c>
      <c r="F1450" s="123" t="s">
        <v>2651</v>
      </c>
      <c r="G1450" s="119" t="s">
        <v>2687</v>
      </c>
      <c r="H1450" s="123">
        <v>50</v>
      </c>
    </row>
    <row r="1451" spans="2:8" ht="30" customHeight="1">
      <c r="B1451" s="119" t="s">
        <v>3258</v>
      </c>
      <c r="C1451" s="124" t="s">
        <v>2655</v>
      </c>
      <c r="D1451" s="123">
        <v>1</v>
      </c>
      <c r="E1451" s="123" t="s">
        <v>2651</v>
      </c>
      <c r="F1451" s="123" t="s">
        <v>2651</v>
      </c>
      <c r="G1451" s="119" t="s">
        <v>2687</v>
      </c>
      <c r="H1451" s="123">
        <v>50</v>
      </c>
    </row>
    <row r="1452" spans="2:8" ht="30" customHeight="1">
      <c r="B1452" s="119" t="s">
        <v>3219</v>
      </c>
      <c r="C1452" s="124" t="s">
        <v>2655</v>
      </c>
      <c r="D1452" s="123">
        <v>1</v>
      </c>
      <c r="E1452" s="123" t="s">
        <v>2651</v>
      </c>
      <c r="F1452" s="123" t="s">
        <v>2651</v>
      </c>
      <c r="G1452" s="119" t="s">
        <v>2687</v>
      </c>
      <c r="H1452" s="123">
        <v>50</v>
      </c>
    </row>
    <row r="1453" spans="2:8" ht="30" customHeight="1">
      <c r="B1453" s="119" t="s">
        <v>3016</v>
      </c>
      <c r="C1453" s="124" t="s">
        <v>2655</v>
      </c>
      <c r="D1453" s="123">
        <v>1</v>
      </c>
      <c r="E1453" s="123" t="s">
        <v>2651</v>
      </c>
      <c r="F1453" s="123" t="s">
        <v>2651</v>
      </c>
      <c r="G1453" s="119" t="s">
        <v>2687</v>
      </c>
      <c r="H1453" s="123">
        <v>50</v>
      </c>
    </row>
    <row r="1454" spans="2:8" ht="30" customHeight="1">
      <c r="B1454" s="119" t="s">
        <v>3115</v>
      </c>
      <c r="C1454" s="124" t="s">
        <v>2655</v>
      </c>
      <c r="D1454" s="123">
        <v>1</v>
      </c>
      <c r="E1454" s="123" t="s">
        <v>2651</v>
      </c>
      <c r="F1454" s="123" t="s">
        <v>2651</v>
      </c>
      <c r="G1454" s="119" t="s">
        <v>2687</v>
      </c>
      <c r="H1454" s="123">
        <v>50</v>
      </c>
    </row>
    <row r="1455" spans="2:8" ht="30" customHeight="1">
      <c r="B1455" s="119" t="s">
        <v>3259</v>
      </c>
      <c r="C1455" s="124" t="s">
        <v>2655</v>
      </c>
      <c r="D1455" s="123">
        <v>1</v>
      </c>
      <c r="E1455" s="123" t="s">
        <v>2651</v>
      </c>
      <c r="F1455" s="123" t="s">
        <v>2651</v>
      </c>
      <c r="G1455" s="119" t="s">
        <v>2687</v>
      </c>
      <c r="H1455" s="123">
        <v>50</v>
      </c>
    </row>
    <row r="1456" spans="2:8" ht="30" customHeight="1">
      <c r="B1456" s="119" t="s">
        <v>3260</v>
      </c>
      <c r="C1456" s="124" t="s">
        <v>2655</v>
      </c>
      <c r="D1456" s="123">
        <v>1</v>
      </c>
      <c r="E1456" s="123" t="s">
        <v>2651</v>
      </c>
      <c r="F1456" s="123" t="s">
        <v>2651</v>
      </c>
      <c r="G1456" s="119" t="s">
        <v>2687</v>
      </c>
      <c r="H1456" s="123">
        <v>50</v>
      </c>
    </row>
    <row r="1457" spans="2:8" ht="30" customHeight="1">
      <c r="B1457" s="119" t="s">
        <v>3261</v>
      </c>
      <c r="C1457" s="124" t="s">
        <v>2655</v>
      </c>
      <c r="D1457" s="123">
        <v>1</v>
      </c>
      <c r="E1457" s="123" t="s">
        <v>2651</v>
      </c>
      <c r="F1457" s="123" t="s">
        <v>2651</v>
      </c>
      <c r="G1457" s="119" t="s">
        <v>2687</v>
      </c>
      <c r="H1457" s="123">
        <v>50</v>
      </c>
    </row>
    <row r="1458" spans="2:8" ht="30" customHeight="1">
      <c r="B1458" s="119" t="s">
        <v>3262</v>
      </c>
      <c r="C1458" s="124" t="s">
        <v>2655</v>
      </c>
      <c r="D1458" s="123">
        <v>1</v>
      </c>
      <c r="E1458" s="123" t="s">
        <v>2651</v>
      </c>
      <c r="F1458" s="123" t="s">
        <v>2651</v>
      </c>
      <c r="G1458" s="119" t="s">
        <v>2687</v>
      </c>
      <c r="H1458" s="123">
        <v>50</v>
      </c>
    </row>
    <row r="1459" spans="2:8" ht="30" customHeight="1">
      <c r="B1459" s="119" t="s">
        <v>3263</v>
      </c>
      <c r="C1459" s="124" t="s">
        <v>2655</v>
      </c>
      <c r="D1459" s="123">
        <v>1</v>
      </c>
      <c r="E1459" s="123" t="s">
        <v>2651</v>
      </c>
      <c r="F1459" s="123" t="s">
        <v>2651</v>
      </c>
      <c r="G1459" s="119" t="s">
        <v>2687</v>
      </c>
      <c r="H1459" s="123">
        <v>50</v>
      </c>
    </row>
    <row r="1460" spans="2:8" ht="30" customHeight="1">
      <c r="B1460" s="119" t="s">
        <v>3016</v>
      </c>
      <c r="C1460" s="124" t="s">
        <v>2655</v>
      </c>
      <c r="D1460" s="123">
        <v>1</v>
      </c>
      <c r="E1460" s="123" t="s">
        <v>2651</v>
      </c>
      <c r="F1460" s="123" t="s">
        <v>2651</v>
      </c>
      <c r="G1460" s="119" t="s">
        <v>2687</v>
      </c>
      <c r="H1460" s="123">
        <v>50</v>
      </c>
    </row>
    <row r="1461" spans="2:8" ht="30" customHeight="1">
      <c r="B1461" s="119" t="s">
        <v>3264</v>
      </c>
      <c r="C1461" s="124" t="s">
        <v>2655</v>
      </c>
      <c r="D1461" s="123">
        <v>1</v>
      </c>
      <c r="E1461" s="123" t="s">
        <v>2651</v>
      </c>
      <c r="F1461" s="123" t="s">
        <v>2651</v>
      </c>
      <c r="G1461" s="119" t="s">
        <v>2687</v>
      </c>
      <c r="H1461" s="123">
        <v>50</v>
      </c>
    </row>
    <row r="1462" spans="2:8" ht="30" customHeight="1">
      <c r="B1462" s="119" t="s">
        <v>3265</v>
      </c>
      <c r="C1462" s="124" t="s">
        <v>2655</v>
      </c>
      <c r="D1462" s="123">
        <v>1</v>
      </c>
      <c r="E1462" s="123" t="s">
        <v>2651</v>
      </c>
      <c r="F1462" s="123" t="s">
        <v>2651</v>
      </c>
      <c r="G1462" s="119" t="s">
        <v>2687</v>
      </c>
      <c r="H1462" s="123">
        <v>50</v>
      </c>
    </row>
    <row r="1463" spans="2:8" ht="30" customHeight="1">
      <c r="B1463" s="119" t="s">
        <v>3266</v>
      </c>
      <c r="C1463" s="124" t="s">
        <v>2655</v>
      </c>
      <c r="D1463" s="123">
        <v>1</v>
      </c>
      <c r="E1463" s="123" t="s">
        <v>2651</v>
      </c>
      <c r="F1463" s="123" t="s">
        <v>2651</v>
      </c>
      <c r="G1463" s="119" t="s">
        <v>2687</v>
      </c>
      <c r="H1463" s="123">
        <v>50</v>
      </c>
    </row>
    <row r="1464" spans="2:8" ht="30" customHeight="1">
      <c r="B1464" s="119" t="s">
        <v>3024</v>
      </c>
      <c r="C1464" s="124" t="s">
        <v>2655</v>
      </c>
      <c r="D1464" s="123">
        <v>1</v>
      </c>
      <c r="E1464" s="123" t="s">
        <v>2651</v>
      </c>
      <c r="F1464" s="123" t="s">
        <v>2651</v>
      </c>
      <c r="G1464" s="119" t="s">
        <v>2687</v>
      </c>
      <c r="H1464" s="123">
        <v>50</v>
      </c>
    </row>
    <row r="1465" spans="2:8" ht="30" customHeight="1">
      <c r="B1465" s="119" t="s">
        <v>3267</v>
      </c>
      <c r="C1465" s="124" t="s">
        <v>2655</v>
      </c>
      <c r="D1465" s="123">
        <v>1</v>
      </c>
      <c r="E1465" s="123" t="s">
        <v>2651</v>
      </c>
      <c r="F1465" s="123" t="s">
        <v>2651</v>
      </c>
      <c r="G1465" s="119" t="s">
        <v>2687</v>
      </c>
      <c r="H1465" s="123">
        <v>50</v>
      </c>
    </row>
    <row r="1466" spans="2:8" ht="30" customHeight="1">
      <c r="B1466" s="119" t="s">
        <v>3268</v>
      </c>
      <c r="C1466" s="124" t="s">
        <v>2655</v>
      </c>
      <c r="D1466" s="123">
        <v>1</v>
      </c>
      <c r="E1466" s="123" t="s">
        <v>2651</v>
      </c>
      <c r="F1466" s="123" t="s">
        <v>2651</v>
      </c>
      <c r="G1466" s="119" t="s">
        <v>2687</v>
      </c>
      <c r="H1466" s="123">
        <v>50</v>
      </c>
    </row>
    <row r="1467" spans="2:8" ht="30" customHeight="1">
      <c r="B1467" s="119" t="s">
        <v>3269</v>
      </c>
      <c r="C1467" s="124" t="s">
        <v>2655</v>
      </c>
      <c r="D1467" s="123">
        <v>1</v>
      </c>
      <c r="E1467" s="123" t="s">
        <v>3092</v>
      </c>
      <c r="F1467" s="123" t="s">
        <v>2651</v>
      </c>
      <c r="G1467" s="119" t="s">
        <v>2687</v>
      </c>
      <c r="H1467" s="123">
        <v>131.9</v>
      </c>
    </row>
    <row r="1468" spans="2:8" ht="30" customHeight="1">
      <c r="B1468" s="119" t="s">
        <v>3016</v>
      </c>
      <c r="C1468" s="124" t="s">
        <v>2655</v>
      </c>
      <c r="D1468" s="123">
        <v>1</v>
      </c>
      <c r="E1468" s="123" t="s">
        <v>2651</v>
      </c>
      <c r="F1468" s="123" t="s">
        <v>2651</v>
      </c>
      <c r="G1468" s="119" t="s">
        <v>2687</v>
      </c>
      <c r="H1468" s="123">
        <v>50</v>
      </c>
    </row>
    <row r="1469" spans="2:8" ht="30" customHeight="1">
      <c r="B1469" s="119" t="s">
        <v>3016</v>
      </c>
      <c r="C1469" s="124" t="s">
        <v>2655</v>
      </c>
      <c r="D1469" s="123">
        <v>1</v>
      </c>
      <c r="E1469" s="123" t="s">
        <v>2651</v>
      </c>
      <c r="F1469" s="123" t="s">
        <v>2651</v>
      </c>
      <c r="G1469" s="119" t="s">
        <v>2687</v>
      </c>
      <c r="H1469" s="123">
        <v>50</v>
      </c>
    </row>
    <row r="1470" spans="2:8" ht="30" customHeight="1">
      <c r="B1470" s="119" t="s">
        <v>3027</v>
      </c>
      <c r="C1470" s="124" t="s">
        <v>2655</v>
      </c>
      <c r="D1470" s="123">
        <v>1</v>
      </c>
      <c r="E1470" s="123" t="s">
        <v>2651</v>
      </c>
      <c r="F1470" s="123" t="s">
        <v>2651</v>
      </c>
      <c r="G1470" s="119" t="s">
        <v>2687</v>
      </c>
      <c r="H1470" s="123">
        <v>50</v>
      </c>
    </row>
    <row r="1471" spans="2:8" ht="30" customHeight="1">
      <c r="B1471" s="119" t="s">
        <v>3270</v>
      </c>
      <c r="C1471" s="124" t="s">
        <v>2655</v>
      </c>
      <c r="D1471" s="123">
        <v>1</v>
      </c>
      <c r="E1471" s="123" t="s">
        <v>2651</v>
      </c>
      <c r="F1471" s="123" t="s">
        <v>2651</v>
      </c>
      <c r="G1471" s="119" t="s">
        <v>2687</v>
      </c>
      <c r="H1471" s="123">
        <v>50</v>
      </c>
    </row>
    <row r="1472" spans="2:8" ht="30" customHeight="1">
      <c r="B1472" s="119" t="s">
        <v>3271</v>
      </c>
      <c r="C1472" s="124" t="s">
        <v>2655</v>
      </c>
      <c r="D1472" s="123">
        <v>1</v>
      </c>
      <c r="E1472" s="123" t="s">
        <v>2651</v>
      </c>
      <c r="F1472" s="123" t="s">
        <v>2651</v>
      </c>
      <c r="G1472" s="119" t="s">
        <v>2687</v>
      </c>
      <c r="H1472" s="123">
        <v>50</v>
      </c>
    </row>
    <row r="1473" spans="2:8" ht="30" customHeight="1">
      <c r="B1473" s="119" t="s">
        <v>3050</v>
      </c>
      <c r="C1473" s="124" t="s">
        <v>2655</v>
      </c>
      <c r="D1473" s="123">
        <v>1</v>
      </c>
      <c r="E1473" s="123" t="s">
        <v>2651</v>
      </c>
      <c r="F1473" s="123" t="s">
        <v>2651</v>
      </c>
      <c r="G1473" s="119" t="s">
        <v>2687</v>
      </c>
      <c r="H1473" s="123">
        <v>50</v>
      </c>
    </row>
    <row r="1474" spans="2:8" ht="30" customHeight="1">
      <c r="B1474" s="119" t="s">
        <v>3208</v>
      </c>
      <c r="C1474" s="124" t="s">
        <v>2655</v>
      </c>
      <c r="D1474" s="123">
        <v>1</v>
      </c>
      <c r="E1474" s="123" t="s">
        <v>2651</v>
      </c>
      <c r="F1474" s="123" t="s">
        <v>2651</v>
      </c>
      <c r="G1474" s="119" t="s">
        <v>2687</v>
      </c>
      <c r="H1474" s="123">
        <v>50</v>
      </c>
    </row>
    <row r="1475" spans="2:8" ht="30" customHeight="1">
      <c r="B1475" s="119" t="s">
        <v>3272</v>
      </c>
      <c r="C1475" s="124" t="s">
        <v>2655</v>
      </c>
      <c r="D1475" s="123">
        <v>1</v>
      </c>
      <c r="E1475" s="123" t="s">
        <v>2651</v>
      </c>
      <c r="F1475" s="123" t="s">
        <v>2651</v>
      </c>
      <c r="G1475" s="119" t="s">
        <v>2687</v>
      </c>
      <c r="H1475" s="123">
        <v>50</v>
      </c>
    </row>
    <row r="1476" spans="2:8" ht="30" customHeight="1">
      <c r="B1476" s="119" t="s">
        <v>3016</v>
      </c>
      <c r="C1476" s="124" t="s">
        <v>2655</v>
      </c>
      <c r="D1476" s="123">
        <v>1</v>
      </c>
      <c r="E1476" s="123" t="s">
        <v>2651</v>
      </c>
      <c r="F1476" s="123" t="s">
        <v>2651</v>
      </c>
      <c r="G1476" s="119" t="s">
        <v>2687</v>
      </c>
      <c r="H1476" s="123">
        <v>50</v>
      </c>
    </row>
    <row r="1477" spans="2:8" ht="30" customHeight="1">
      <c r="B1477" s="119" t="s">
        <v>3114</v>
      </c>
      <c r="C1477" s="124" t="s">
        <v>2655</v>
      </c>
      <c r="D1477" s="123">
        <v>1</v>
      </c>
      <c r="E1477" s="123" t="s">
        <v>2651</v>
      </c>
      <c r="F1477" s="123" t="s">
        <v>2651</v>
      </c>
      <c r="G1477" s="119" t="s">
        <v>2687</v>
      </c>
      <c r="H1477" s="123">
        <v>50</v>
      </c>
    </row>
    <row r="1478" spans="2:8" ht="30" customHeight="1">
      <c r="B1478" s="119" t="s">
        <v>3273</v>
      </c>
      <c r="C1478" s="124" t="s">
        <v>2655</v>
      </c>
      <c r="D1478" s="123">
        <v>1</v>
      </c>
      <c r="E1478" s="123" t="s">
        <v>2651</v>
      </c>
      <c r="F1478" s="123" t="s">
        <v>2651</v>
      </c>
      <c r="G1478" s="119" t="s">
        <v>2687</v>
      </c>
      <c r="H1478" s="123">
        <v>50</v>
      </c>
    </row>
    <row r="1479" spans="2:8" ht="30" customHeight="1">
      <c r="B1479" s="119" t="s">
        <v>3274</v>
      </c>
      <c r="C1479" s="124" t="s">
        <v>2655</v>
      </c>
      <c r="D1479" s="123">
        <v>1</v>
      </c>
      <c r="E1479" s="123" t="s">
        <v>2651</v>
      </c>
      <c r="F1479" s="123" t="s">
        <v>2651</v>
      </c>
      <c r="G1479" s="119" t="s">
        <v>2687</v>
      </c>
      <c r="H1479" s="123">
        <v>50</v>
      </c>
    </row>
    <row r="1480" spans="2:8" ht="30" customHeight="1">
      <c r="B1480" s="119" t="s">
        <v>3038</v>
      </c>
      <c r="C1480" s="124" t="s">
        <v>2655</v>
      </c>
      <c r="D1480" s="123">
        <v>1</v>
      </c>
      <c r="E1480" s="123" t="s">
        <v>2651</v>
      </c>
      <c r="F1480" s="123" t="s">
        <v>2651</v>
      </c>
      <c r="G1480" s="119" t="s">
        <v>2687</v>
      </c>
      <c r="H1480" s="123">
        <v>50</v>
      </c>
    </row>
    <row r="1481" spans="2:8" ht="30" customHeight="1">
      <c r="B1481" s="119" t="s">
        <v>3255</v>
      </c>
      <c r="C1481" s="124" t="s">
        <v>2655</v>
      </c>
      <c r="D1481" s="123">
        <v>1</v>
      </c>
      <c r="E1481" s="123" t="s">
        <v>2651</v>
      </c>
      <c r="F1481" s="123" t="s">
        <v>2651</v>
      </c>
      <c r="G1481" s="119" t="s">
        <v>2687</v>
      </c>
      <c r="H1481" s="123">
        <v>50</v>
      </c>
    </row>
    <row r="1482" spans="2:8" ht="30" customHeight="1">
      <c r="B1482" s="119" t="s">
        <v>3275</v>
      </c>
      <c r="C1482" s="124" t="s">
        <v>2655</v>
      </c>
      <c r="D1482" s="123">
        <v>1</v>
      </c>
      <c r="E1482" s="123" t="s">
        <v>2651</v>
      </c>
      <c r="F1482" s="123" t="s">
        <v>2651</v>
      </c>
      <c r="G1482" s="119" t="s">
        <v>2687</v>
      </c>
      <c r="H1482" s="123">
        <v>50</v>
      </c>
    </row>
    <row r="1483" spans="2:8" ht="30" customHeight="1">
      <c r="B1483" s="119" t="s">
        <v>3016</v>
      </c>
      <c r="C1483" s="124" t="s">
        <v>2655</v>
      </c>
      <c r="D1483" s="123">
        <v>1</v>
      </c>
      <c r="E1483" s="123" t="s">
        <v>2651</v>
      </c>
      <c r="F1483" s="123" t="s">
        <v>2651</v>
      </c>
      <c r="G1483" s="119" t="s">
        <v>2687</v>
      </c>
      <c r="H1483" s="123">
        <v>50</v>
      </c>
    </row>
    <row r="1484" spans="2:8" ht="30" customHeight="1">
      <c r="B1484" s="119" t="s">
        <v>3276</v>
      </c>
      <c r="C1484" s="124" t="s">
        <v>2655</v>
      </c>
      <c r="D1484" s="123">
        <v>1</v>
      </c>
      <c r="E1484" s="123" t="s">
        <v>2651</v>
      </c>
      <c r="F1484" s="123" t="s">
        <v>2651</v>
      </c>
      <c r="G1484" s="119" t="s">
        <v>2687</v>
      </c>
      <c r="H1484" s="123">
        <v>50</v>
      </c>
    </row>
    <row r="1485" spans="2:8" ht="30" customHeight="1">
      <c r="B1485" s="119" t="s">
        <v>3277</v>
      </c>
      <c r="C1485" s="124" t="s">
        <v>2655</v>
      </c>
      <c r="D1485" s="123">
        <v>1</v>
      </c>
      <c r="E1485" s="123" t="s">
        <v>2651</v>
      </c>
      <c r="F1485" s="123" t="s">
        <v>2651</v>
      </c>
      <c r="G1485" s="119" t="s">
        <v>2687</v>
      </c>
      <c r="H1485" s="123">
        <v>50</v>
      </c>
    </row>
    <row r="1486" spans="2:8" ht="30" customHeight="1">
      <c r="B1486" s="119" t="s">
        <v>3278</v>
      </c>
      <c r="C1486" s="124" t="s">
        <v>2655</v>
      </c>
      <c r="D1486" s="123">
        <v>1</v>
      </c>
      <c r="E1486" s="123" t="s">
        <v>3063</v>
      </c>
      <c r="F1486" s="123" t="s">
        <v>2651</v>
      </c>
      <c r="G1486" s="119" t="s">
        <v>2687</v>
      </c>
      <c r="H1486" s="123">
        <v>96.9</v>
      </c>
    </row>
    <row r="1487" spans="2:8" ht="30" customHeight="1">
      <c r="B1487" s="119" t="s">
        <v>3279</v>
      </c>
      <c r="C1487" s="124" t="s">
        <v>2655</v>
      </c>
      <c r="D1487" s="123">
        <v>1</v>
      </c>
      <c r="E1487" s="123" t="s">
        <v>2651</v>
      </c>
      <c r="F1487" s="123" t="s">
        <v>2651</v>
      </c>
      <c r="G1487" s="119" t="s">
        <v>2687</v>
      </c>
      <c r="H1487" s="123">
        <v>50</v>
      </c>
    </row>
    <row r="1488" spans="2:8" ht="30" customHeight="1">
      <c r="B1488" s="119" t="s">
        <v>3038</v>
      </c>
      <c r="C1488" s="124" t="s">
        <v>2655</v>
      </c>
      <c r="D1488" s="123">
        <v>1</v>
      </c>
      <c r="E1488" s="123" t="s">
        <v>2651</v>
      </c>
      <c r="F1488" s="123" t="s">
        <v>2651</v>
      </c>
      <c r="G1488" s="119" t="s">
        <v>2687</v>
      </c>
      <c r="H1488" s="123">
        <v>50</v>
      </c>
    </row>
    <row r="1489" spans="2:8" ht="30" customHeight="1">
      <c r="B1489" s="119" t="s">
        <v>3280</v>
      </c>
      <c r="C1489" s="124" t="s">
        <v>2655</v>
      </c>
      <c r="D1489" s="123">
        <v>1</v>
      </c>
      <c r="E1489" s="123" t="s">
        <v>2651</v>
      </c>
      <c r="F1489" s="123" t="s">
        <v>2651</v>
      </c>
      <c r="G1489" s="119" t="s">
        <v>2687</v>
      </c>
      <c r="H1489" s="123">
        <v>50</v>
      </c>
    </row>
    <row r="1490" spans="2:8" ht="30" customHeight="1">
      <c r="B1490" s="119" t="s">
        <v>3281</v>
      </c>
      <c r="C1490" s="124" t="s">
        <v>2655</v>
      </c>
      <c r="D1490" s="123">
        <v>1</v>
      </c>
      <c r="E1490" s="123" t="s">
        <v>2651</v>
      </c>
      <c r="F1490" s="123" t="s">
        <v>2651</v>
      </c>
      <c r="G1490" s="119" t="s">
        <v>2687</v>
      </c>
      <c r="H1490" s="123">
        <v>50</v>
      </c>
    </row>
    <row r="1491" spans="2:8" ht="30" customHeight="1">
      <c r="B1491" s="119" t="s">
        <v>3020</v>
      </c>
      <c r="C1491" s="124" t="s">
        <v>2655</v>
      </c>
      <c r="D1491" s="123">
        <v>1</v>
      </c>
      <c r="E1491" s="123" t="s">
        <v>2651</v>
      </c>
      <c r="F1491" s="123" t="s">
        <v>2651</v>
      </c>
      <c r="G1491" s="119" t="s">
        <v>2687</v>
      </c>
      <c r="H1491" s="123">
        <v>50</v>
      </c>
    </row>
    <row r="1492" spans="2:8" ht="30" customHeight="1">
      <c r="B1492" s="119" t="s">
        <v>3282</v>
      </c>
      <c r="C1492" s="124" t="s">
        <v>2655</v>
      </c>
      <c r="D1492" s="123">
        <v>1</v>
      </c>
      <c r="E1492" s="123" t="s">
        <v>3063</v>
      </c>
      <c r="F1492" s="123" t="s">
        <v>2651</v>
      </c>
      <c r="G1492" s="119" t="s">
        <v>2687</v>
      </c>
      <c r="H1492" s="123">
        <v>96.9</v>
      </c>
    </row>
    <row r="1493" spans="2:8" ht="30" customHeight="1">
      <c r="B1493" s="119" t="s">
        <v>3027</v>
      </c>
      <c r="C1493" s="124" t="s">
        <v>2655</v>
      </c>
      <c r="D1493" s="123">
        <v>1</v>
      </c>
      <c r="E1493" s="123" t="s">
        <v>2651</v>
      </c>
      <c r="F1493" s="123" t="s">
        <v>2651</v>
      </c>
      <c r="G1493" s="119" t="s">
        <v>2687</v>
      </c>
      <c r="H1493" s="123">
        <v>50</v>
      </c>
    </row>
    <row r="1494" spans="2:8" ht="30" customHeight="1">
      <c r="B1494" s="119" t="s">
        <v>3076</v>
      </c>
      <c r="C1494" s="124" t="s">
        <v>2655</v>
      </c>
      <c r="D1494" s="123">
        <v>1</v>
      </c>
      <c r="E1494" s="123" t="s">
        <v>2651</v>
      </c>
      <c r="F1494" s="123" t="s">
        <v>2651</v>
      </c>
      <c r="G1494" s="119" t="s">
        <v>2687</v>
      </c>
      <c r="H1494" s="123">
        <v>50</v>
      </c>
    </row>
    <row r="1495" spans="2:8" ht="30" customHeight="1">
      <c r="B1495" s="119" t="s">
        <v>3016</v>
      </c>
      <c r="C1495" s="124" t="s">
        <v>2655</v>
      </c>
      <c r="D1495" s="123">
        <v>1</v>
      </c>
      <c r="E1495" s="123" t="s">
        <v>2651</v>
      </c>
      <c r="F1495" s="123" t="s">
        <v>2651</v>
      </c>
      <c r="G1495" s="119" t="s">
        <v>2687</v>
      </c>
      <c r="H1495" s="123">
        <v>50</v>
      </c>
    </row>
    <row r="1496" spans="2:8" ht="30" customHeight="1">
      <c r="B1496" s="119" t="s">
        <v>3283</v>
      </c>
      <c r="C1496" s="124" t="s">
        <v>2655</v>
      </c>
      <c r="D1496" s="123">
        <v>1</v>
      </c>
      <c r="E1496" s="123" t="s">
        <v>2651</v>
      </c>
      <c r="F1496" s="123" t="s">
        <v>2651</v>
      </c>
      <c r="G1496" s="119" t="s">
        <v>2687</v>
      </c>
      <c r="H1496" s="123">
        <v>50</v>
      </c>
    </row>
    <row r="1497" spans="2:8" ht="30" customHeight="1">
      <c r="B1497" s="119" t="s">
        <v>3260</v>
      </c>
      <c r="C1497" s="124" t="s">
        <v>2655</v>
      </c>
      <c r="D1497" s="123">
        <v>1</v>
      </c>
      <c r="E1497" s="123" t="s">
        <v>2651</v>
      </c>
      <c r="F1497" s="123" t="s">
        <v>2651</v>
      </c>
      <c r="G1497" s="119" t="s">
        <v>2687</v>
      </c>
      <c r="H1497" s="123">
        <v>50</v>
      </c>
    </row>
    <row r="1498" spans="2:8" ht="30" customHeight="1">
      <c r="B1498" s="119" t="s">
        <v>3175</v>
      </c>
      <c r="C1498" s="124" t="s">
        <v>2655</v>
      </c>
      <c r="D1498" s="123">
        <v>1</v>
      </c>
      <c r="E1498" s="123" t="s">
        <v>2651</v>
      </c>
      <c r="F1498" s="123" t="s">
        <v>2651</v>
      </c>
      <c r="G1498" s="119" t="s">
        <v>2687</v>
      </c>
      <c r="H1498" s="123">
        <v>50</v>
      </c>
    </row>
    <row r="1499" spans="2:8" ht="30" customHeight="1">
      <c r="B1499" s="119" t="s">
        <v>3016</v>
      </c>
      <c r="C1499" s="124" t="s">
        <v>2655</v>
      </c>
      <c r="D1499" s="123">
        <v>1</v>
      </c>
      <c r="E1499" s="123" t="s">
        <v>2651</v>
      </c>
      <c r="F1499" s="123" t="s">
        <v>2651</v>
      </c>
      <c r="G1499" s="119" t="s">
        <v>2687</v>
      </c>
      <c r="H1499" s="123">
        <v>50</v>
      </c>
    </row>
    <row r="1500" spans="2:8" ht="30" customHeight="1">
      <c r="B1500" s="119" t="s">
        <v>3284</v>
      </c>
      <c r="C1500" s="124" t="s">
        <v>2655</v>
      </c>
      <c r="D1500" s="123">
        <v>1</v>
      </c>
      <c r="E1500" s="123" t="s">
        <v>2651</v>
      </c>
      <c r="F1500" s="123" t="s">
        <v>2651</v>
      </c>
      <c r="G1500" s="119" t="s">
        <v>2687</v>
      </c>
      <c r="H1500" s="123">
        <v>50</v>
      </c>
    </row>
    <row r="1501" spans="2:8" ht="30" customHeight="1">
      <c r="B1501" s="119" t="s">
        <v>3065</v>
      </c>
      <c r="C1501" s="124" t="s">
        <v>2655</v>
      </c>
      <c r="D1501" s="123">
        <v>1</v>
      </c>
      <c r="E1501" s="123" t="s">
        <v>2651</v>
      </c>
      <c r="F1501" s="123" t="s">
        <v>2651</v>
      </c>
      <c r="G1501" s="119" t="s">
        <v>2687</v>
      </c>
      <c r="H1501" s="123">
        <v>50</v>
      </c>
    </row>
    <row r="1502" spans="2:8" ht="30" customHeight="1">
      <c r="B1502" s="119" t="s">
        <v>3020</v>
      </c>
      <c r="C1502" s="124" t="s">
        <v>2655</v>
      </c>
      <c r="D1502" s="123">
        <v>1</v>
      </c>
      <c r="E1502" s="123" t="s">
        <v>2651</v>
      </c>
      <c r="F1502" s="123" t="s">
        <v>2651</v>
      </c>
      <c r="G1502" s="119" t="s">
        <v>2687</v>
      </c>
      <c r="H1502" s="123">
        <v>50</v>
      </c>
    </row>
    <row r="1503" spans="2:8" ht="30" customHeight="1">
      <c r="B1503" s="119" t="s">
        <v>3285</v>
      </c>
      <c r="C1503" s="124" t="s">
        <v>2655</v>
      </c>
      <c r="D1503" s="123">
        <v>1</v>
      </c>
      <c r="E1503" s="123" t="s">
        <v>2716</v>
      </c>
      <c r="F1503" s="123" t="s">
        <v>2651</v>
      </c>
      <c r="G1503" s="119" t="s">
        <v>2653</v>
      </c>
      <c r="H1503" s="123">
        <v>1439.9</v>
      </c>
    </row>
    <row r="1504" spans="2:8" ht="30" customHeight="1">
      <c r="B1504" s="119" t="s">
        <v>3286</v>
      </c>
      <c r="C1504" s="124" t="s">
        <v>2655</v>
      </c>
      <c r="D1504" s="123">
        <v>1</v>
      </c>
      <c r="E1504" s="123" t="s">
        <v>2651</v>
      </c>
      <c r="F1504" s="123" t="s">
        <v>2651</v>
      </c>
      <c r="G1504" s="119" t="s">
        <v>2687</v>
      </c>
      <c r="H1504" s="123">
        <v>50</v>
      </c>
    </row>
    <row r="1505" spans="2:8" ht="30" customHeight="1">
      <c r="B1505" s="119" t="s">
        <v>3287</v>
      </c>
      <c r="C1505" s="124" t="s">
        <v>2655</v>
      </c>
      <c r="D1505" s="123">
        <v>1</v>
      </c>
      <c r="E1505" s="123" t="s">
        <v>2651</v>
      </c>
      <c r="F1505" s="123" t="s">
        <v>2651</v>
      </c>
      <c r="G1505" s="119" t="s">
        <v>2687</v>
      </c>
      <c r="H1505" s="123">
        <v>50</v>
      </c>
    </row>
    <row r="1506" spans="2:8" ht="30" customHeight="1">
      <c r="B1506" s="119" t="s">
        <v>3173</v>
      </c>
      <c r="C1506" s="124" t="s">
        <v>2655</v>
      </c>
      <c r="D1506" s="123">
        <v>1</v>
      </c>
      <c r="E1506" s="123" t="s">
        <v>2651</v>
      </c>
      <c r="F1506" s="123" t="s">
        <v>2651</v>
      </c>
      <c r="G1506" s="119" t="s">
        <v>2687</v>
      </c>
      <c r="H1506" s="123">
        <v>50</v>
      </c>
    </row>
    <row r="1507" spans="2:8" ht="30" customHeight="1">
      <c r="B1507" s="119" t="s">
        <v>3287</v>
      </c>
      <c r="C1507" s="124" t="s">
        <v>2655</v>
      </c>
      <c r="D1507" s="123">
        <v>1</v>
      </c>
      <c r="E1507" s="123" t="s">
        <v>2651</v>
      </c>
      <c r="F1507" s="123" t="s">
        <v>2651</v>
      </c>
      <c r="G1507" s="119" t="s">
        <v>2687</v>
      </c>
      <c r="H1507" s="123">
        <v>50</v>
      </c>
    </row>
    <row r="1508" spans="2:8" ht="30" customHeight="1">
      <c r="B1508" s="119" t="s">
        <v>3288</v>
      </c>
      <c r="C1508" s="124" t="s">
        <v>2655</v>
      </c>
      <c r="D1508" s="123">
        <v>1</v>
      </c>
      <c r="E1508" s="123" t="s">
        <v>2651</v>
      </c>
      <c r="F1508" s="123" t="s">
        <v>2651</v>
      </c>
      <c r="G1508" s="119" t="s">
        <v>2687</v>
      </c>
      <c r="H1508" s="123">
        <v>50</v>
      </c>
    </row>
    <row r="1509" spans="2:8" ht="30" customHeight="1">
      <c r="B1509" s="119" t="s">
        <v>3289</v>
      </c>
      <c r="C1509" s="124" t="s">
        <v>2655</v>
      </c>
      <c r="D1509" s="123">
        <v>1</v>
      </c>
      <c r="E1509" s="123" t="s">
        <v>2651</v>
      </c>
      <c r="F1509" s="123" t="s">
        <v>2651</v>
      </c>
      <c r="G1509" s="119" t="s">
        <v>2687</v>
      </c>
      <c r="H1509" s="123">
        <v>50</v>
      </c>
    </row>
    <row r="1510" spans="2:8" ht="30" customHeight="1">
      <c r="B1510" s="119" t="s">
        <v>3290</v>
      </c>
      <c r="C1510" s="124" t="s">
        <v>2655</v>
      </c>
      <c r="D1510" s="123">
        <v>1</v>
      </c>
      <c r="E1510" s="123" t="s">
        <v>2651</v>
      </c>
      <c r="F1510" s="123" t="s">
        <v>2651</v>
      </c>
      <c r="G1510" s="119" t="s">
        <v>2687</v>
      </c>
      <c r="H1510" s="123">
        <v>50</v>
      </c>
    </row>
    <row r="1511" spans="2:8" ht="30" customHeight="1">
      <c r="B1511" s="119" t="s">
        <v>3291</v>
      </c>
      <c r="C1511" s="124" t="s">
        <v>2655</v>
      </c>
      <c r="D1511" s="123">
        <v>1</v>
      </c>
      <c r="E1511" s="123" t="s">
        <v>2651</v>
      </c>
      <c r="F1511" s="123" t="s">
        <v>2651</v>
      </c>
      <c r="G1511" s="119" t="s">
        <v>2687</v>
      </c>
      <c r="H1511" s="123">
        <v>50</v>
      </c>
    </row>
    <row r="1512" spans="2:8" ht="30" customHeight="1">
      <c r="B1512" s="119" t="s">
        <v>3285</v>
      </c>
      <c r="C1512" s="124" t="s">
        <v>2655</v>
      </c>
      <c r="D1512" s="123">
        <v>1</v>
      </c>
      <c r="E1512" s="123" t="s">
        <v>2716</v>
      </c>
      <c r="F1512" s="123" t="s">
        <v>2651</v>
      </c>
      <c r="G1512" s="119" t="s">
        <v>2653</v>
      </c>
      <c r="H1512" s="123">
        <v>1439.9</v>
      </c>
    </row>
    <row r="1513" spans="2:8" ht="30" customHeight="1">
      <c r="B1513" s="119" t="s">
        <v>3292</v>
      </c>
      <c r="C1513" s="124" t="s">
        <v>2655</v>
      </c>
      <c r="D1513" s="123">
        <v>1</v>
      </c>
      <c r="E1513" s="123" t="s">
        <v>2651</v>
      </c>
      <c r="F1513" s="123" t="s">
        <v>2651</v>
      </c>
      <c r="G1513" s="119" t="s">
        <v>2687</v>
      </c>
      <c r="H1513" s="123">
        <v>50</v>
      </c>
    </row>
    <row r="1514" spans="2:8" ht="30" customHeight="1">
      <c r="B1514" s="119" t="s">
        <v>3106</v>
      </c>
      <c r="C1514" s="124" t="s">
        <v>2655</v>
      </c>
      <c r="D1514" s="123">
        <v>1</v>
      </c>
      <c r="E1514" s="123" t="s">
        <v>2651</v>
      </c>
      <c r="F1514" s="123" t="s">
        <v>2651</v>
      </c>
      <c r="G1514" s="119" t="s">
        <v>2687</v>
      </c>
      <c r="H1514" s="123">
        <v>50</v>
      </c>
    </row>
    <row r="1515" spans="2:8" ht="30" customHeight="1">
      <c r="B1515" s="119" t="s">
        <v>3293</v>
      </c>
      <c r="C1515" s="124" t="s">
        <v>2655</v>
      </c>
      <c r="D1515" s="123">
        <v>1</v>
      </c>
      <c r="E1515" s="123" t="s">
        <v>2651</v>
      </c>
      <c r="F1515" s="123" t="s">
        <v>2651</v>
      </c>
      <c r="G1515" s="119" t="s">
        <v>2687</v>
      </c>
      <c r="H1515" s="123">
        <v>50</v>
      </c>
    </row>
    <row r="1516" spans="2:8" ht="30" customHeight="1">
      <c r="B1516" s="119" t="s">
        <v>3244</v>
      </c>
      <c r="C1516" s="124" t="s">
        <v>2655</v>
      </c>
      <c r="D1516" s="123">
        <v>1</v>
      </c>
      <c r="E1516" s="123" t="s">
        <v>2651</v>
      </c>
      <c r="F1516" s="123" t="s">
        <v>2651</v>
      </c>
      <c r="G1516" s="119" t="s">
        <v>2687</v>
      </c>
      <c r="H1516" s="123">
        <v>50</v>
      </c>
    </row>
    <row r="1517" spans="2:8" ht="30" customHeight="1">
      <c r="B1517" s="119" t="s">
        <v>3115</v>
      </c>
      <c r="C1517" s="124" t="s">
        <v>2655</v>
      </c>
      <c r="D1517" s="123">
        <v>1</v>
      </c>
      <c r="E1517" s="123" t="s">
        <v>2651</v>
      </c>
      <c r="F1517" s="123" t="s">
        <v>2651</v>
      </c>
      <c r="G1517" s="119" t="s">
        <v>2687</v>
      </c>
      <c r="H1517" s="123">
        <v>50</v>
      </c>
    </row>
    <row r="1518" spans="2:8" ht="30" customHeight="1">
      <c r="B1518" s="119" t="s">
        <v>3020</v>
      </c>
      <c r="C1518" s="124" t="s">
        <v>2655</v>
      </c>
      <c r="D1518" s="123">
        <v>1</v>
      </c>
      <c r="E1518" s="123" t="s">
        <v>2651</v>
      </c>
      <c r="F1518" s="123" t="s">
        <v>2651</v>
      </c>
      <c r="G1518" s="119" t="s">
        <v>2687</v>
      </c>
      <c r="H1518" s="123">
        <v>50</v>
      </c>
    </row>
    <row r="1519" spans="2:8" ht="30" customHeight="1">
      <c r="B1519" s="119" t="s">
        <v>3272</v>
      </c>
      <c r="C1519" s="124" t="s">
        <v>2655</v>
      </c>
      <c r="D1519" s="123">
        <v>1</v>
      </c>
      <c r="E1519" s="123" t="s">
        <v>2651</v>
      </c>
      <c r="F1519" s="123" t="s">
        <v>2651</v>
      </c>
      <c r="G1519" s="119" t="s">
        <v>2687</v>
      </c>
      <c r="H1519" s="123">
        <v>50</v>
      </c>
    </row>
    <row r="1520" spans="2:8" ht="30" customHeight="1">
      <c r="B1520" s="119" t="s">
        <v>3254</v>
      </c>
      <c r="C1520" s="124" t="s">
        <v>2655</v>
      </c>
      <c r="D1520" s="123">
        <v>1</v>
      </c>
      <c r="E1520" s="123" t="s">
        <v>2651</v>
      </c>
      <c r="F1520" s="123" t="s">
        <v>2651</v>
      </c>
      <c r="G1520" s="119" t="s">
        <v>2687</v>
      </c>
      <c r="H1520" s="123">
        <v>50</v>
      </c>
    </row>
    <row r="1521" spans="2:8" ht="30" customHeight="1">
      <c r="B1521" s="119" t="s">
        <v>3294</v>
      </c>
      <c r="C1521" s="124" t="s">
        <v>2655</v>
      </c>
      <c r="D1521" s="123">
        <v>1</v>
      </c>
      <c r="E1521" s="123" t="s">
        <v>2651</v>
      </c>
      <c r="F1521" s="123" t="s">
        <v>2651</v>
      </c>
      <c r="G1521" s="119" t="s">
        <v>2687</v>
      </c>
      <c r="H1521" s="123">
        <v>50</v>
      </c>
    </row>
    <row r="1522" spans="2:8" ht="30" customHeight="1">
      <c r="B1522" s="119" t="s">
        <v>3016</v>
      </c>
      <c r="C1522" s="124" t="s">
        <v>2655</v>
      </c>
      <c r="D1522" s="123">
        <v>1</v>
      </c>
      <c r="E1522" s="123" t="s">
        <v>2651</v>
      </c>
      <c r="F1522" s="123" t="s">
        <v>2651</v>
      </c>
      <c r="G1522" s="119" t="s">
        <v>2687</v>
      </c>
      <c r="H1522" s="123">
        <v>50</v>
      </c>
    </row>
    <row r="1523" spans="2:8" ht="30" customHeight="1">
      <c r="B1523" s="119" t="s">
        <v>3244</v>
      </c>
      <c r="C1523" s="124" t="s">
        <v>2655</v>
      </c>
      <c r="D1523" s="123">
        <v>1</v>
      </c>
      <c r="E1523" s="123" t="s">
        <v>2651</v>
      </c>
      <c r="F1523" s="123" t="s">
        <v>2651</v>
      </c>
      <c r="G1523" s="119" t="s">
        <v>2687</v>
      </c>
      <c r="H1523" s="123">
        <v>50</v>
      </c>
    </row>
    <row r="1524" spans="2:8" ht="30" customHeight="1">
      <c r="B1524" s="119" t="s">
        <v>3079</v>
      </c>
      <c r="C1524" s="124" t="s">
        <v>2655</v>
      </c>
      <c r="D1524" s="123">
        <v>1</v>
      </c>
      <c r="E1524" s="123" t="s">
        <v>2656</v>
      </c>
      <c r="F1524" s="123" t="s">
        <v>2651</v>
      </c>
      <c r="G1524" s="119" t="s">
        <v>2653</v>
      </c>
      <c r="H1524" s="123">
        <v>1215.9000000000001</v>
      </c>
    </row>
    <row r="1525" spans="2:8" ht="30" customHeight="1">
      <c r="B1525" s="119" t="s">
        <v>3295</v>
      </c>
      <c r="C1525" s="124" t="s">
        <v>2655</v>
      </c>
      <c r="D1525" s="123">
        <v>1</v>
      </c>
      <c r="E1525" s="123" t="s">
        <v>3063</v>
      </c>
      <c r="F1525" s="123" t="s">
        <v>2651</v>
      </c>
      <c r="G1525" s="119" t="s">
        <v>2687</v>
      </c>
      <c r="H1525" s="123">
        <v>96.9</v>
      </c>
    </row>
    <row r="1526" spans="2:8" ht="30" customHeight="1">
      <c r="B1526" s="119" t="s">
        <v>3285</v>
      </c>
      <c r="C1526" s="124" t="s">
        <v>2655</v>
      </c>
      <c r="D1526" s="123">
        <v>1</v>
      </c>
      <c r="E1526" s="123" t="s">
        <v>2716</v>
      </c>
      <c r="F1526" s="123" t="s">
        <v>2651</v>
      </c>
      <c r="G1526" s="119" t="s">
        <v>2653</v>
      </c>
      <c r="H1526" s="123">
        <v>1439.9</v>
      </c>
    </row>
    <row r="1527" spans="2:8" ht="30" customHeight="1">
      <c r="B1527" s="119" t="s">
        <v>3065</v>
      </c>
      <c r="C1527" s="124" t="s">
        <v>2655</v>
      </c>
      <c r="D1527" s="123">
        <v>1</v>
      </c>
      <c r="E1527" s="123" t="s">
        <v>2651</v>
      </c>
      <c r="F1527" s="123" t="s">
        <v>2651</v>
      </c>
      <c r="G1527" s="119" t="s">
        <v>2687</v>
      </c>
      <c r="H1527" s="123">
        <v>50</v>
      </c>
    </row>
    <row r="1528" spans="2:8" ht="30" customHeight="1">
      <c r="B1528" s="119" t="s">
        <v>3296</v>
      </c>
      <c r="C1528" s="124" t="s">
        <v>2655</v>
      </c>
      <c r="D1528" s="123">
        <v>1</v>
      </c>
      <c r="E1528" s="123" t="s">
        <v>2651</v>
      </c>
      <c r="F1528" s="123" t="s">
        <v>2651</v>
      </c>
      <c r="G1528" s="119" t="s">
        <v>2687</v>
      </c>
      <c r="H1528" s="123">
        <v>50</v>
      </c>
    </row>
    <row r="1529" spans="2:8" ht="30" customHeight="1">
      <c r="B1529" s="119" t="s">
        <v>2744</v>
      </c>
      <c r="C1529" s="124" t="s">
        <v>2655</v>
      </c>
      <c r="D1529" s="123">
        <v>1</v>
      </c>
      <c r="E1529" s="123" t="s">
        <v>2716</v>
      </c>
      <c r="F1529" s="123" t="s">
        <v>2651</v>
      </c>
      <c r="G1529" s="119" t="s">
        <v>2653</v>
      </c>
      <c r="H1529" s="123">
        <v>1439.9</v>
      </c>
    </row>
    <row r="1530" spans="2:8" ht="30" customHeight="1">
      <c r="B1530" s="119" t="s">
        <v>3297</v>
      </c>
      <c r="C1530" s="124" t="s">
        <v>2655</v>
      </c>
      <c r="D1530" s="123">
        <v>1</v>
      </c>
      <c r="E1530" s="123" t="s">
        <v>2651</v>
      </c>
      <c r="F1530" s="123" t="s">
        <v>2651</v>
      </c>
      <c r="G1530" s="119" t="s">
        <v>2687</v>
      </c>
      <c r="H1530" s="123">
        <v>50</v>
      </c>
    </row>
    <row r="1531" spans="2:8" ht="30" customHeight="1">
      <c r="B1531" s="119" t="s">
        <v>3298</v>
      </c>
      <c r="C1531" s="124" t="s">
        <v>2655</v>
      </c>
      <c r="D1531" s="123">
        <v>1</v>
      </c>
      <c r="E1531" s="123" t="s">
        <v>2651</v>
      </c>
      <c r="F1531" s="123" t="s">
        <v>2651</v>
      </c>
      <c r="G1531" s="119" t="s">
        <v>2687</v>
      </c>
      <c r="H1531" s="123">
        <v>50</v>
      </c>
    </row>
    <row r="1532" spans="2:8" ht="30" customHeight="1">
      <c r="B1532" s="119" t="s">
        <v>3016</v>
      </c>
      <c r="C1532" s="124" t="s">
        <v>2655</v>
      </c>
      <c r="D1532" s="123">
        <v>1</v>
      </c>
      <c r="E1532" s="123" t="s">
        <v>2651</v>
      </c>
      <c r="F1532" s="123" t="s">
        <v>2651</v>
      </c>
      <c r="G1532" s="119" t="s">
        <v>2687</v>
      </c>
      <c r="H1532" s="123">
        <v>50</v>
      </c>
    </row>
    <row r="1533" spans="2:8" ht="30" customHeight="1">
      <c r="B1533" s="119" t="s">
        <v>3038</v>
      </c>
      <c r="C1533" s="124" t="s">
        <v>2655</v>
      </c>
      <c r="D1533" s="123">
        <v>1</v>
      </c>
      <c r="E1533" s="123" t="s">
        <v>2651</v>
      </c>
      <c r="F1533" s="123" t="s">
        <v>2651</v>
      </c>
      <c r="G1533" s="119" t="s">
        <v>2687</v>
      </c>
      <c r="H1533" s="123">
        <v>50</v>
      </c>
    </row>
    <row r="1534" spans="2:8" ht="30" customHeight="1">
      <c r="B1534" s="119" t="s">
        <v>3020</v>
      </c>
      <c r="C1534" s="124" t="s">
        <v>2655</v>
      </c>
      <c r="D1534" s="123">
        <v>1</v>
      </c>
      <c r="E1534" s="123" t="s">
        <v>2651</v>
      </c>
      <c r="F1534" s="123" t="s">
        <v>2651</v>
      </c>
      <c r="G1534" s="119" t="s">
        <v>2687</v>
      </c>
      <c r="H1534" s="123">
        <v>50</v>
      </c>
    </row>
    <row r="1535" spans="2:8" ht="30" customHeight="1">
      <c r="B1535" s="119" t="s">
        <v>3278</v>
      </c>
      <c r="C1535" s="124" t="s">
        <v>2655</v>
      </c>
      <c r="D1535" s="123">
        <v>1</v>
      </c>
      <c r="E1535" s="123" t="s">
        <v>3063</v>
      </c>
      <c r="F1535" s="123" t="s">
        <v>2651</v>
      </c>
      <c r="G1535" s="119" t="s">
        <v>2687</v>
      </c>
      <c r="H1535" s="123">
        <v>96.9</v>
      </c>
    </row>
    <row r="1536" spans="2:8" ht="30" customHeight="1">
      <c r="B1536" s="119" t="s">
        <v>3299</v>
      </c>
      <c r="C1536" s="124" t="s">
        <v>2655</v>
      </c>
      <c r="D1536" s="123">
        <v>1</v>
      </c>
      <c r="E1536" s="123" t="s">
        <v>2651</v>
      </c>
      <c r="F1536" s="123" t="s">
        <v>2651</v>
      </c>
      <c r="G1536" s="119" t="s">
        <v>2687</v>
      </c>
      <c r="H1536" s="123">
        <v>50</v>
      </c>
    </row>
    <row r="1537" spans="2:8" ht="30" customHeight="1">
      <c r="B1537" s="119" t="s">
        <v>3300</v>
      </c>
      <c r="C1537" s="124" t="s">
        <v>2655</v>
      </c>
      <c r="D1537" s="123">
        <v>1</v>
      </c>
      <c r="E1537" s="123" t="s">
        <v>2651</v>
      </c>
      <c r="F1537" s="123" t="s">
        <v>2651</v>
      </c>
      <c r="G1537" s="119" t="s">
        <v>2687</v>
      </c>
      <c r="H1537" s="123">
        <v>50</v>
      </c>
    </row>
    <row r="1538" spans="2:8" ht="30" customHeight="1">
      <c r="B1538" s="119" t="s">
        <v>3175</v>
      </c>
      <c r="C1538" s="124" t="s">
        <v>2655</v>
      </c>
      <c r="D1538" s="123">
        <v>1</v>
      </c>
      <c r="E1538" s="123" t="s">
        <v>2651</v>
      </c>
      <c r="F1538" s="123" t="s">
        <v>2651</v>
      </c>
      <c r="G1538" s="119" t="s">
        <v>2687</v>
      </c>
      <c r="H1538" s="123">
        <v>50</v>
      </c>
    </row>
    <row r="1539" spans="2:8" ht="30" customHeight="1">
      <c r="B1539" s="119" t="s">
        <v>2961</v>
      </c>
      <c r="C1539" s="124" t="s">
        <v>2655</v>
      </c>
      <c r="D1539" s="123">
        <v>1</v>
      </c>
      <c r="E1539" s="123" t="s">
        <v>2954</v>
      </c>
      <c r="F1539" s="123" t="s">
        <v>2651</v>
      </c>
      <c r="G1539" s="119" t="s">
        <v>2687</v>
      </c>
      <c r="H1539" s="123">
        <v>130.4</v>
      </c>
    </row>
    <row r="1540" spans="2:8" ht="30" customHeight="1">
      <c r="B1540" s="119" t="s">
        <v>3016</v>
      </c>
      <c r="C1540" s="124" t="s">
        <v>2655</v>
      </c>
      <c r="D1540" s="123">
        <v>1</v>
      </c>
      <c r="E1540" s="123" t="s">
        <v>2651</v>
      </c>
      <c r="F1540" s="123" t="s">
        <v>2651</v>
      </c>
      <c r="G1540" s="119" t="s">
        <v>2687</v>
      </c>
      <c r="H1540" s="123">
        <v>50</v>
      </c>
    </row>
    <row r="1541" spans="2:8" ht="30" customHeight="1">
      <c r="B1541" s="119" t="s">
        <v>3027</v>
      </c>
      <c r="C1541" s="124" t="s">
        <v>2655</v>
      </c>
      <c r="D1541" s="123">
        <v>1</v>
      </c>
      <c r="E1541" s="123" t="s">
        <v>2651</v>
      </c>
      <c r="F1541" s="123" t="s">
        <v>2651</v>
      </c>
      <c r="G1541" s="119" t="s">
        <v>2687</v>
      </c>
      <c r="H1541" s="123">
        <v>50</v>
      </c>
    </row>
    <row r="1542" spans="2:8" ht="30" customHeight="1">
      <c r="B1542" s="119" t="s">
        <v>3301</v>
      </c>
      <c r="C1542" s="124" t="s">
        <v>2655</v>
      </c>
      <c r="D1542" s="123">
        <v>1</v>
      </c>
      <c r="E1542" s="123" t="s">
        <v>2651</v>
      </c>
      <c r="F1542" s="123" t="s">
        <v>2651</v>
      </c>
      <c r="G1542" s="119" t="s">
        <v>2687</v>
      </c>
      <c r="H1542" s="123">
        <v>50</v>
      </c>
    </row>
    <row r="1543" spans="2:8" ht="30" customHeight="1">
      <c r="B1543" s="119" t="s">
        <v>3302</v>
      </c>
      <c r="C1543" s="124" t="s">
        <v>2655</v>
      </c>
      <c r="D1543" s="123">
        <v>1</v>
      </c>
      <c r="E1543" s="123" t="s">
        <v>2651</v>
      </c>
      <c r="F1543" s="123" t="s">
        <v>2651</v>
      </c>
      <c r="G1543" s="119" t="s">
        <v>2687</v>
      </c>
      <c r="H1543" s="123">
        <v>50</v>
      </c>
    </row>
    <row r="1544" spans="2:8" ht="30" customHeight="1">
      <c r="B1544" s="119" t="s">
        <v>3303</v>
      </c>
      <c r="C1544" s="124" t="s">
        <v>2655</v>
      </c>
      <c r="D1544" s="123">
        <v>1</v>
      </c>
      <c r="E1544" s="123" t="s">
        <v>2651</v>
      </c>
      <c r="F1544" s="123" t="s">
        <v>2651</v>
      </c>
      <c r="G1544" s="119" t="s">
        <v>2687</v>
      </c>
      <c r="H1544" s="123">
        <v>50</v>
      </c>
    </row>
    <row r="1545" spans="2:8" ht="30" customHeight="1">
      <c r="B1545" s="119" t="s">
        <v>3251</v>
      </c>
      <c r="C1545" s="124" t="s">
        <v>2655</v>
      </c>
      <c r="D1545" s="123">
        <v>1</v>
      </c>
      <c r="E1545" s="123" t="s">
        <v>2651</v>
      </c>
      <c r="F1545" s="123" t="s">
        <v>2651</v>
      </c>
      <c r="G1545" s="119" t="s">
        <v>2687</v>
      </c>
      <c r="H1545" s="123">
        <v>50</v>
      </c>
    </row>
    <row r="1546" spans="2:8" ht="30" customHeight="1">
      <c r="B1546" s="119" t="s">
        <v>3304</v>
      </c>
      <c r="C1546" s="124" t="s">
        <v>2655</v>
      </c>
      <c r="D1546" s="123">
        <v>1</v>
      </c>
      <c r="E1546" s="123" t="s">
        <v>2651</v>
      </c>
      <c r="F1546" s="123" t="s">
        <v>2651</v>
      </c>
      <c r="G1546" s="119" t="s">
        <v>2687</v>
      </c>
      <c r="H1546" s="123">
        <v>50</v>
      </c>
    </row>
    <row r="1547" spans="2:8" ht="30" customHeight="1">
      <c r="B1547" s="119" t="s">
        <v>3305</v>
      </c>
      <c r="C1547" s="124" t="s">
        <v>2655</v>
      </c>
      <c r="D1547" s="123">
        <v>1</v>
      </c>
      <c r="E1547" s="123" t="s">
        <v>2651</v>
      </c>
      <c r="F1547" s="123" t="s">
        <v>2651</v>
      </c>
      <c r="G1547" s="119" t="s">
        <v>2687</v>
      </c>
      <c r="H1547" s="123">
        <v>50</v>
      </c>
    </row>
    <row r="1548" spans="2:8" ht="30" customHeight="1">
      <c r="B1548" s="119" t="s">
        <v>3223</v>
      </c>
      <c r="C1548" s="124" t="s">
        <v>2655</v>
      </c>
      <c r="D1548" s="123">
        <v>1</v>
      </c>
      <c r="E1548" s="123" t="s">
        <v>2651</v>
      </c>
      <c r="F1548" s="123" t="s">
        <v>2651</v>
      </c>
      <c r="G1548" s="119" t="s">
        <v>2687</v>
      </c>
      <c r="H1548" s="123">
        <v>50</v>
      </c>
    </row>
    <row r="1549" spans="2:8" ht="30" customHeight="1">
      <c r="B1549" s="119" t="s">
        <v>3306</v>
      </c>
      <c r="C1549" s="124" t="s">
        <v>2655</v>
      </c>
      <c r="D1549" s="123">
        <v>1</v>
      </c>
      <c r="E1549" s="123" t="s">
        <v>2651</v>
      </c>
      <c r="F1549" s="123" t="s">
        <v>2651</v>
      </c>
      <c r="G1549" s="119" t="s">
        <v>2687</v>
      </c>
      <c r="H1549" s="123">
        <v>50</v>
      </c>
    </row>
    <row r="1550" spans="2:8" ht="30" customHeight="1">
      <c r="B1550" s="119" t="s">
        <v>3020</v>
      </c>
      <c r="C1550" s="124" t="s">
        <v>2655</v>
      </c>
      <c r="D1550" s="123">
        <v>1</v>
      </c>
      <c r="E1550" s="123" t="s">
        <v>2651</v>
      </c>
      <c r="F1550" s="123" t="s">
        <v>2651</v>
      </c>
      <c r="G1550" s="119" t="s">
        <v>2687</v>
      </c>
      <c r="H1550" s="123">
        <v>50</v>
      </c>
    </row>
    <row r="1551" spans="2:8" ht="30" customHeight="1">
      <c r="B1551" s="119" t="s">
        <v>3016</v>
      </c>
      <c r="C1551" s="124" t="s">
        <v>2655</v>
      </c>
      <c r="D1551" s="123">
        <v>1</v>
      </c>
      <c r="E1551" s="123" t="s">
        <v>2651</v>
      </c>
      <c r="F1551" s="123" t="s">
        <v>2651</v>
      </c>
      <c r="G1551" s="119" t="s">
        <v>2687</v>
      </c>
      <c r="H1551" s="123">
        <v>50</v>
      </c>
    </row>
    <row r="1552" spans="2:8" ht="30" customHeight="1">
      <c r="B1552" s="119" t="s">
        <v>3076</v>
      </c>
      <c r="C1552" s="124" t="s">
        <v>2655</v>
      </c>
      <c r="D1552" s="123">
        <v>1</v>
      </c>
      <c r="E1552" s="123" t="s">
        <v>2651</v>
      </c>
      <c r="F1552" s="123" t="s">
        <v>2651</v>
      </c>
      <c r="G1552" s="119" t="s">
        <v>2687</v>
      </c>
      <c r="H1552" s="123">
        <v>50</v>
      </c>
    </row>
    <row r="1553" spans="2:8" ht="30" customHeight="1">
      <c r="B1553" s="119" t="s">
        <v>3307</v>
      </c>
      <c r="C1553" s="124" t="s">
        <v>2655</v>
      </c>
      <c r="D1553" s="123">
        <v>1</v>
      </c>
      <c r="E1553" s="123" t="s">
        <v>2651</v>
      </c>
      <c r="F1553" s="123" t="s">
        <v>2651</v>
      </c>
      <c r="G1553" s="119" t="s">
        <v>2687</v>
      </c>
      <c r="H1553" s="123">
        <v>50</v>
      </c>
    </row>
    <row r="1554" spans="2:8" ht="30" customHeight="1">
      <c r="B1554" s="119" t="s">
        <v>3038</v>
      </c>
      <c r="C1554" s="124" t="s">
        <v>2655</v>
      </c>
      <c r="D1554" s="123">
        <v>1</v>
      </c>
      <c r="E1554" s="123" t="s">
        <v>2651</v>
      </c>
      <c r="F1554" s="123" t="s">
        <v>2651</v>
      </c>
      <c r="G1554" s="119" t="s">
        <v>2687</v>
      </c>
      <c r="H1554" s="123">
        <v>50</v>
      </c>
    </row>
    <row r="1555" spans="2:8" ht="30" customHeight="1">
      <c r="B1555" s="119" t="s">
        <v>3308</v>
      </c>
      <c r="C1555" s="124" t="s">
        <v>2655</v>
      </c>
      <c r="D1555" s="123">
        <v>1</v>
      </c>
      <c r="E1555" s="123" t="s">
        <v>2651</v>
      </c>
      <c r="F1555" s="123" t="s">
        <v>2651</v>
      </c>
      <c r="G1555" s="119" t="s">
        <v>2687</v>
      </c>
      <c r="H1555" s="123">
        <v>50</v>
      </c>
    </row>
    <row r="1556" spans="2:8" ht="30" customHeight="1">
      <c r="B1556" s="119" t="s">
        <v>3309</v>
      </c>
      <c r="C1556" s="124" t="s">
        <v>2655</v>
      </c>
      <c r="D1556" s="123">
        <v>1</v>
      </c>
      <c r="E1556" s="123" t="s">
        <v>2651</v>
      </c>
      <c r="F1556" s="123" t="s">
        <v>2651</v>
      </c>
      <c r="G1556" s="119" t="s">
        <v>2687</v>
      </c>
      <c r="H1556" s="123">
        <v>50</v>
      </c>
    </row>
    <row r="1557" spans="2:8" ht="30" customHeight="1">
      <c r="B1557" s="119" t="s">
        <v>3310</v>
      </c>
      <c r="C1557" s="124" t="s">
        <v>2655</v>
      </c>
      <c r="D1557" s="123">
        <v>1</v>
      </c>
      <c r="E1557" s="123" t="s">
        <v>2651</v>
      </c>
      <c r="F1557" s="123" t="s">
        <v>2651</v>
      </c>
      <c r="G1557" s="119" t="s">
        <v>2687</v>
      </c>
      <c r="H1557" s="123">
        <v>50</v>
      </c>
    </row>
    <row r="1558" spans="2:8" ht="30" customHeight="1">
      <c r="B1558" s="119" t="s">
        <v>3311</v>
      </c>
      <c r="C1558" s="124" t="s">
        <v>2655</v>
      </c>
      <c r="D1558" s="123">
        <v>1</v>
      </c>
      <c r="E1558" s="123" t="s">
        <v>2651</v>
      </c>
      <c r="F1558" s="123" t="s">
        <v>2651</v>
      </c>
      <c r="G1558" s="119" t="s">
        <v>2687</v>
      </c>
      <c r="H1558" s="123">
        <v>50</v>
      </c>
    </row>
    <row r="1559" spans="2:8" ht="30" customHeight="1">
      <c r="B1559" s="119" t="s">
        <v>3112</v>
      </c>
      <c r="C1559" s="124" t="s">
        <v>2655</v>
      </c>
      <c r="D1559" s="123">
        <v>1</v>
      </c>
      <c r="E1559" s="123" t="s">
        <v>2651</v>
      </c>
      <c r="F1559" s="123" t="s">
        <v>2651</v>
      </c>
      <c r="G1559" s="119" t="s">
        <v>2687</v>
      </c>
      <c r="H1559" s="123">
        <v>50</v>
      </c>
    </row>
    <row r="1560" spans="2:8" ht="30" customHeight="1">
      <c r="B1560" s="119" t="s">
        <v>3244</v>
      </c>
      <c r="C1560" s="124" t="s">
        <v>2655</v>
      </c>
      <c r="D1560" s="123">
        <v>1</v>
      </c>
      <c r="E1560" s="123" t="s">
        <v>2651</v>
      </c>
      <c r="F1560" s="123" t="s">
        <v>2651</v>
      </c>
      <c r="G1560" s="119" t="s">
        <v>2687</v>
      </c>
      <c r="H1560" s="123">
        <v>50</v>
      </c>
    </row>
    <row r="1561" spans="2:8" ht="30" customHeight="1">
      <c r="B1561" s="119" t="s">
        <v>3285</v>
      </c>
      <c r="C1561" s="124" t="s">
        <v>2655</v>
      </c>
      <c r="D1561" s="123">
        <v>1</v>
      </c>
      <c r="E1561" s="123" t="s">
        <v>2716</v>
      </c>
      <c r="F1561" s="123" t="s">
        <v>2651</v>
      </c>
      <c r="G1561" s="119" t="s">
        <v>2653</v>
      </c>
      <c r="H1561" s="123">
        <v>1439.9</v>
      </c>
    </row>
    <row r="1562" spans="2:8" ht="30" customHeight="1">
      <c r="B1562" s="119" t="s">
        <v>3285</v>
      </c>
      <c r="C1562" s="124" t="s">
        <v>2655</v>
      </c>
      <c r="D1562" s="123">
        <v>1</v>
      </c>
      <c r="E1562" s="123" t="s">
        <v>2716</v>
      </c>
      <c r="F1562" s="123" t="s">
        <v>2651</v>
      </c>
      <c r="G1562" s="119" t="s">
        <v>2653</v>
      </c>
      <c r="H1562" s="123">
        <v>1439.9</v>
      </c>
    </row>
    <row r="1563" spans="2:8" ht="30" customHeight="1">
      <c r="B1563" s="119" t="s">
        <v>3076</v>
      </c>
      <c r="C1563" s="124" t="s">
        <v>2655</v>
      </c>
      <c r="D1563" s="123">
        <v>1</v>
      </c>
      <c r="E1563" s="123" t="s">
        <v>2651</v>
      </c>
      <c r="F1563" s="123" t="s">
        <v>2651</v>
      </c>
      <c r="G1563" s="119" t="s">
        <v>2687</v>
      </c>
      <c r="H1563" s="123">
        <v>50</v>
      </c>
    </row>
    <row r="1564" spans="2:8" ht="30" customHeight="1">
      <c r="B1564" s="119" t="s">
        <v>3093</v>
      </c>
      <c r="C1564" s="124" t="s">
        <v>2655</v>
      </c>
      <c r="D1564" s="123">
        <v>1</v>
      </c>
      <c r="E1564" s="123" t="s">
        <v>2651</v>
      </c>
      <c r="F1564" s="123" t="s">
        <v>2651</v>
      </c>
      <c r="G1564" s="119" t="s">
        <v>2687</v>
      </c>
      <c r="H1564" s="123">
        <v>50</v>
      </c>
    </row>
    <row r="1565" spans="2:8" ht="30" customHeight="1">
      <c r="B1565" s="119" t="s">
        <v>3312</v>
      </c>
      <c r="C1565" s="124" t="s">
        <v>2655</v>
      </c>
      <c r="D1565" s="123">
        <v>1</v>
      </c>
      <c r="E1565" s="123" t="s">
        <v>2651</v>
      </c>
      <c r="F1565" s="123" t="s">
        <v>2651</v>
      </c>
      <c r="G1565" s="119" t="s">
        <v>2687</v>
      </c>
      <c r="H1565" s="123">
        <v>50</v>
      </c>
    </row>
    <row r="1566" spans="2:8" ht="30" customHeight="1">
      <c r="B1566" s="119" t="s">
        <v>3313</v>
      </c>
      <c r="C1566" s="124" t="s">
        <v>2655</v>
      </c>
      <c r="D1566" s="123">
        <v>1</v>
      </c>
      <c r="E1566" s="123" t="s">
        <v>2651</v>
      </c>
      <c r="F1566" s="123" t="s">
        <v>2651</v>
      </c>
      <c r="G1566" s="119" t="s">
        <v>2687</v>
      </c>
      <c r="H1566" s="123">
        <v>50</v>
      </c>
    </row>
    <row r="1567" spans="2:8" ht="30" customHeight="1">
      <c r="B1567" s="119" t="s">
        <v>3314</v>
      </c>
      <c r="C1567" s="124" t="s">
        <v>2655</v>
      </c>
      <c r="D1567" s="123">
        <v>1</v>
      </c>
      <c r="E1567" s="123" t="s">
        <v>2651</v>
      </c>
      <c r="F1567" s="123" t="s">
        <v>2651</v>
      </c>
      <c r="G1567" s="119" t="s">
        <v>2687</v>
      </c>
      <c r="H1567" s="123">
        <v>50</v>
      </c>
    </row>
    <row r="1568" spans="2:8" ht="30" customHeight="1">
      <c r="B1568" s="119" t="s">
        <v>3244</v>
      </c>
      <c r="C1568" s="124" t="s">
        <v>2655</v>
      </c>
      <c r="D1568" s="123">
        <v>1</v>
      </c>
      <c r="E1568" s="123" t="s">
        <v>2651</v>
      </c>
      <c r="F1568" s="123" t="s">
        <v>2651</v>
      </c>
      <c r="G1568" s="119" t="s">
        <v>2687</v>
      </c>
      <c r="H1568" s="123">
        <v>50</v>
      </c>
    </row>
    <row r="1569" spans="2:8" ht="30" customHeight="1">
      <c r="B1569" s="119" t="s">
        <v>3276</v>
      </c>
      <c r="C1569" s="124" t="s">
        <v>2655</v>
      </c>
      <c r="D1569" s="123">
        <v>1</v>
      </c>
      <c r="E1569" s="123" t="s">
        <v>2651</v>
      </c>
      <c r="F1569" s="123" t="s">
        <v>2651</v>
      </c>
      <c r="G1569" s="119" t="s">
        <v>2687</v>
      </c>
      <c r="H1569" s="123">
        <v>50</v>
      </c>
    </row>
    <row r="1570" spans="2:8" ht="30" customHeight="1">
      <c r="B1570" s="119" t="s">
        <v>3314</v>
      </c>
      <c r="C1570" s="124" t="s">
        <v>2655</v>
      </c>
      <c r="D1570" s="123">
        <v>1</v>
      </c>
      <c r="E1570" s="123" t="s">
        <v>2651</v>
      </c>
      <c r="F1570" s="123" t="s">
        <v>2651</v>
      </c>
      <c r="G1570" s="119" t="s">
        <v>2687</v>
      </c>
      <c r="H1570" s="123">
        <v>50</v>
      </c>
    </row>
    <row r="1571" spans="2:8" ht="30" customHeight="1">
      <c r="B1571" s="119" t="s">
        <v>3016</v>
      </c>
      <c r="C1571" s="124" t="s">
        <v>2655</v>
      </c>
      <c r="D1571" s="123">
        <v>1</v>
      </c>
      <c r="E1571" s="123" t="s">
        <v>2651</v>
      </c>
      <c r="F1571" s="123" t="s">
        <v>2651</v>
      </c>
      <c r="G1571" s="119" t="s">
        <v>2687</v>
      </c>
      <c r="H1571" s="123">
        <v>50</v>
      </c>
    </row>
    <row r="1572" spans="2:8" ht="30" customHeight="1">
      <c r="B1572" s="119" t="s">
        <v>3308</v>
      </c>
      <c r="C1572" s="124" t="s">
        <v>2655</v>
      </c>
      <c r="D1572" s="123">
        <v>1</v>
      </c>
      <c r="E1572" s="123" t="s">
        <v>2651</v>
      </c>
      <c r="F1572" s="123" t="s">
        <v>2651</v>
      </c>
      <c r="G1572" s="119" t="s">
        <v>2687</v>
      </c>
      <c r="H1572" s="123">
        <v>50</v>
      </c>
    </row>
    <row r="1573" spans="2:8" ht="30" customHeight="1">
      <c r="B1573" s="119" t="s">
        <v>3315</v>
      </c>
      <c r="C1573" s="124" t="s">
        <v>2655</v>
      </c>
      <c r="D1573" s="123">
        <v>1</v>
      </c>
      <c r="E1573" s="123" t="s">
        <v>2651</v>
      </c>
      <c r="F1573" s="123" t="s">
        <v>2651</v>
      </c>
      <c r="G1573" s="119" t="s">
        <v>2687</v>
      </c>
      <c r="H1573" s="123">
        <v>50</v>
      </c>
    </row>
    <row r="1574" spans="2:8" ht="30" customHeight="1">
      <c r="B1574" s="119" t="s">
        <v>3112</v>
      </c>
      <c r="C1574" s="124" t="s">
        <v>2655</v>
      </c>
      <c r="D1574" s="123">
        <v>1</v>
      </c>
      <c r="E1574" s="123" t="s">
        <v>2651</v>
      </c>
      <c r="F1574" s="123" t="s">
        <v>2651</v>
      </c>
      <c r="G1574" s="119" t="s">
        <v>2687</v>
      </c>
      <c r="H1574" s="123">
        <v>50</v>
      </c>
    </row>
    <row r="1575" spans="2:8" ht="30" customHeight="1">
      <c r="B1575" s="119" t="s">
        <v>3316</v>
      </c>
      <c r="C1575" s="124" t="s">
        <v>2655</v>
      </c>
      <c r="D1575" s="123">
        <v>1</v>
      </c>
      <c r="E1575" s="123" t="s">
        <v>2651</v>
      </c>
      <c r="F1575" s="123" t="s">
        <v>2651</v>
      </c>
      <c r="G1575" s="119" t="s">
        <v>2687</v>
      </c>
      <c r="H1575" s="123">
        <v>50</v>
      </c>
    </row>
    <row r="1576" spans="2:8" ht="30" customHeight="1">
      <c r="B1576" s="119" t="s">
        <v>3317</v>
      </c>
      <c r="C1576" s="124" t="s">
        <v>2655</v>
      </c>
      <c r="D1576" s="123">
        <v>1</v>
      </c>
      <c r="E1576" s="123" t="s">
        <v>2651</v>
      </c>
      <c r="F1576" s="123" t="s">
        <v>2651</v>
      </c>
      <c r="G1576" s="119" t="s">
        <v>2687</v>
      </c>
      <c r="H1576" s="123">
        <v>50</v>
      </c>
    </row>
    <row r="1577" spans="2:8" ht="30" customHeight="1">
      <c r="B1577" s="119" t="s">
        <v>3020</v>
      </c>
      <c r="C1577" s="124" t="s">
        <v>2655</v>
      </c>
      <c r="D1577" s="123">
        <v>1</v>
      </c>
      <c r="E1577" s="123" t="s">
        <v>2651</v>
      </c>
      <c r="F1577" s="123" t="s">
        <v>2651</v>
      </c>
      <c r="G1577" s="119" t="s">
        <v>2687</v>
      </c>
      <c r="H1577" s="123">
        <v>50</v>
      </c>
    </row>
    <row r="1578" spans="2:8" ht="30" customHeight="1">
      <c r="B1578" s="119" t="s">
        <v>3318</v>
      </c>
      <c r="C1578" s="124" t="s">
        <v>2655</v>
      </c>
      <c r="D1578" s="123">
        <v>1</v>
      </c>
      <c r="E1578" s="123" t="s">
        <v>2651</v>
      </c>
      <c r="F1578" s="123" t="s">
        <v>2651</v>
      </c>
      <c r="G1578" s="119" t="s">
        <v>2687</v>
      </c>
      <c r="H1578" s="123">
        <v>50</v>
      </c>
    </row>
    <row r="1579" spans="2:8" ht="30" customHeight="1">
      <c r="B1579" s="119" t="s">
        <v>3319</v>
      </c>
      <c r="C1579" s="124" t="s">
        <v>2655</v>
      </c>
      <c r="D1579" s="123">
        <v>1</v>
      </c>
      <c r="E1579" s="123" t="s">
        <v>2651</v>
      </c>
      <c r="F1579" s="123" t="s">
        <v>2651</v>
      </c>
      <c r="G1579" s="119" t="s">
        <v>2687</v>
      </c>
      <c r="H1579" s="123">
        <v>50</v>
      </c>
    </row>
    <row r="1580" spans="2:8" ht="30" customHeight="1">
      <c r="B1580" s="119" t="s">
        <v>3320</v>
      </c>
      <c r="C1580" s="124" t="s">
        <v>2655</v>
      </c>
      <c r="D1580" s="123">
        <v>1</v>
      </c>
      <c r="E1580" s="123" t="s">
        <v>2651</v>
      </c>
      <c r="F1580" s="123" t="s">
        <v>2651</v>
      </c>
      <c r="G1580" s="119" t="s">
        <v>2687</v>
      </c>
      <c r="H1580" s="123">
        <v>50</v>
      </c>
    </row>
    <row r="1581" spans="2:8" ht="30" customHeight="1">
      <c r="B1581" s="119" t="s">
        <v>3016</v>
      </c>
      <c r="C1581" s="124" t="s">
        <v>2655</v>
      </c>
      <c r="D1581" s="123">
        <v>1</v>
      </c>
      <c r="E1581" s="123" t="s">
        <v>2651</v>
      </c>
      <c r="F1581" s="123" t="s">
        <v>2651</v>
      </c>
      <c r="G1581" s="119" t="s">
        <v>2687</v>
      </c>
      <c r="H1581" s="123">
        <v>50</v>
      </c>
    </row>
    <row r="1582" spans="2:8" ht="30" customHeight="1">
      <c r="B1582" s="119" t="s">
        <v>3321</v>
      </c>
      <c r="C1582" s="124" t="s">
        <v>2655</v>
      </c>
      <c r="D1582" s="123">
        <v>1</v>
      </c>
      <c r="E1582" s="123" t="s">
        <v>2651</v>
      </c>
      <c r="F1582" s="123" t="s">
        <v>2651</v>
      </c>
      <c r="G1582" s="119" t="s">
        <v>2687</v>
      </c>
      <c r="H1582" s="123">
        <v>50</v>
      </c>
    </row>
    <row r="1583" spans="2:8" ht="30" customHeight="1">
      <c r="B1583" s="119" t="s">
        <v>3322</v>
      </c>
      <c r="C1583" s="124" t="s">
        <v>2655</v>
      </c>
      <c r="D1583" s="123">
        <v>1</v>
      </c>
      <c r="E1583" s="123" t="s">
        <v>2651</v>
      </c>
      <c r="F1583" s="123" t="s">
        <v>2651</v>
      </c>
      <c r="G1583" s="119" t="s">
        <v>2687</v>
      </c>
      <c r="H1583" s="123">
        <v>50</v>
      </c>
    </row>
    <row r="1584" spans="2:8" ht="30" customHeight="1">
      <c r="B1584" s="119" t="s">
        <v>3038</v>
      </c>
      <c r="C1584" s="124" t="s">
        <v>2655</v>
      </c>
      <c r="D1584" s="123">
        <v>1</v>
      </c>
      <c r="E1584" s="123" t="s">
        <v>2651</v>
      </c>
      <c r="F1584" s="123" t="s">
        <v>2651</v>
      </c>
      <c r="G1584" s="119" t="s">
        <v>2687</v>
      </c>
      <c r="H1584" s="123">
        <v>50</v>
      </c>
    </row>
    <row r="1585" spans="2:8" ht="30" customHeight="1">
      <c r="B1585" s="119" t="s">
        <v>3323</v>
      </c>
      <c r="C1585" s="124" t="s">
        <v>2655</v>
      </c>
      <c r="D1585" s="123">
        <v>1</v>
      </c>
      <c r="E1585" s="123" t="s">
        <v>2651</v>
      </c>
      <c r="F1585" s="123" t="s">
        <v>2651</v>
      </c>
      <c r="G1585" s="119" t="s">
        <v>2687</v>
      </c>
      <c r="H1585" s="123">
        <v>50</v>
      </c>
    </row>
    <row r="1586" spans="2:8" ht="30" customHeight="1">
      <c r="B1586" s="119" t="s">
        <v>3324</v>
      </c>
      <c r="C1586" s="124" t="s">
        <v>2655</v>
      </c>
      <c r="D1586" s="123">
        <v>1</v>
      </c>
      <c r="E1586" s="123" t="s">
        <v>2651</v>
      </c>
      <c r="F1586" s="123" t="s">
        <v>2651</v>
      </c>
      <c r="G1586" s="119" t="s">
        <v>2687</v>
      </c>
      <c r="H1586" s="123">
        <v>50</v>
      </c>
    </row>
    <row r="1587" spans="2:8" ht="30" customHeight="1">
      <c r="B1587" s="119" t="s">
        <v>3325</v>
      </c>
      <c r="C1587" s="124" t="s">
        <v>2655</v>
      </c>
      <c r="D1587" s="123">
        <v>1</v>
      </c>
      <c r="E1587" s="123" t="s">
        <v>2651</v>
      </c>
      <c r="F1587" s="123" t="s">
        <v>2651</v>
      </c>
      <c r="G1587" s="119" t="s">
        <v>2687</v>
      </c>
      <c r="H1587" s="123">
        <v>50</v>
      </c>
    </row>
    <row r="1588" spans="2:8" ht="30" customHeight="1">
      <c r="B1588" s="119" t="s">
        <v>3326</v>
      </c>
      <c r="C1588" s="124" t="s">
        <v>2655</v>
      </c>
      <c r="D1588" s="123">
        <v>1</v>
      </c>
      <c r="E1588" s="123" t="s">
        <v>2656</v>
      </c>
      <c r="F1588" s="123" t="s">
        <v>2651</v>
      </c>
      <c r="G1588" s="119" t="s">
        <v>2653</v>
      </c>
      <c r="H1588" s="123">
        <v>1215.9000000000001</v>
      </c>
    </row>
    <row r="1589" spans="2:8" ht="30" customHeight="1">
      <c r="B1589" s="119" t="s">
        <v>3327</v>
      </c>
      <c r="C1589" s="124" t="s">
        <v>2655</v>
      </c>
      <c r="D1589" s="123">
        <v>1</v>
      </c>
      <c r="E1589" s="123" t="s">
        <v>2651</v>
      </c>
      <c r="F1589" s="123" t="s">
        <v>2651</v>
      </c>
      <c r="G1589" s="119" t="s">
        <v>2687</v>
      </c>
      <c r="H1589" s="123">
        <v>50</v>
      </c>
    </row>
    <row r="1590" spans="2:8" ht="30" customHeight="1">
      <c r="B1590" s="119" t="s">
        <v>3328</v>
      </c>
      <c r="C1590" s="124" t="s">
        <v>2655</v>
      </c>
      <c r="D1590" s="123">
        <v>1</v>
      </c>
      <c r="E1590" s="123" t="s">
        <v>2651</v>
      </c>
      <c r="F1590" s="123" t="s">
        <v>2651</v>
      </c>
      <c r="G1590" s="119" t="s">
        <v>2687</v>
      </c>
      <c r="H1590" s="123">
        <v>50</v>
      </c>
    </row>
    <row r="1591" spans="2:8" ht="30" customHeight="1">
      <c r="B1591" s="119" t="s">
        <v>3278</v>
      </c>
      <c r="C1591" s="124" t="s">
        <v>2655</v>
      </c>
      <c r="D1591" s="123">
        <v>1</v>
      </c>
      <c r="E1591" s="123" t="s">
        <v>3063</v>
      </c>
      <c r="F1591" s="123" t="s">
        <v>2651</v>
      </c>
      <c r="G1591" s="119" t="s">
        <v>2687</v>
      </c>
      <c r="H1591" s="123">
        <v>96.9</v>
      </c>
    </row>
    <row r="1592" spans="2:8" ht="30" customHeight="1">
      <c r="B1592" s="119" t="s">
        <v>3147</v>
      </c>
      <c r="C1592" s="124" t="s">
        <v>2655</v>
      </c>
      <c r="D1592" s="123">
        <v>1</v>
      </c>
      <c r="E1592" s="123" t="s">
        <v>2651</v>
      </c>
      <c r="F1592" s="123" t="s">
        <v>2651</v>
      </c>
      <c r="G1592" s="119" t="s">
        <v>2687</v>
      </c>
      <c r="H1592" s="123">
        <v>50</v>
      </c>
    </row>
    <row r="1593" spans="2:8" ht="30" customHeight="1">
      <c r="B1593" s="119" t="s">
        <v>3329</v>
      </c>
      <c r="C1593" s="124" t="s">
        <v>2655</v>
      </c>
      <c r="D1593" s="123">
        <v>1</v>
      </c>
      <c r="E1593" s="123" t="s">
        <v>2651</v>
      </c>
      <c r="F1593" s="123" t="s">
        <v>2651</v>
      </c>
      <c r="G1593" s="119" t="s">
        <v>2687</v>
      </c>
      <c r="H1593" s="123">
        <v>50</v>
      </c>
    </row>
    <row r="1594" spans="2:8" ht="30" customHeight="1">
      <c r="B1594" s="119" t="s">
        <v>3330</v>
      </c>
      <c r="C1594" s="124" t="s">
        <v>2655</v>
      </c>
      <c r="D1594" s="123">
        <v>1</v>
      </c>
      <c r="E1594" s="123" t="s">
        <v>2651</v>
      </c>
      <c r="F1594" s="123" t="s">
        <v>2651</v>
      </c>
      <c r="G1594" s="119" t="s">
        <v>2687</v>
      </c>
      <c r="H1594" s="123">
        <v>50</v>
      </c>
    </row>
    <row r="1595" spans="2:8" ht="30" customHeight="1">
      <c r="B1595" s="119" t="s">
        <v>3331</v>
      </c>
      <c r="C1595" s="124" t="s">
        <v>2655</v>
      </c>
      <c r="D1595" s="123">
        <v>1</v>
      </c>
      <c r="E1595" s="123" t="s">
        <v>3063</v>
      </c>
      <c r="F1595" s="123" t="s">
        <v>2651</v>
      </c>
      <c r="G1595" s="119" t="s">
        <v>2687</v>
      </c>
      <c r="H1595" s="123">
        <v>96.9</v>
      </c>
    </row>
    <row r="1596" spans="2:8" ht="30" customHeight="1">
      <c r="B1596" s="119" t="s">
        <v>2985</v>
      </c>
      <c r="C1596" s="123" t="s">
        <v>1891</v>
      </c>
      <c r="D1596" s="123">
        <v>1.5</v>
      </c>
      <c r="E1596" s="123" t="s">
        <v>2982</v>
      </c>
      <c r="F1596" s="123" t="s">
        <v>2651</v>
      </c>
      <c r="G1596" s="119" t="s">
        <v>2687</v>
      </c>
      <c r="H1596" s="123">
        <v>931.8</v>
      </c>
    </row>
    <row r="1597" spans="2:8" ht="30" customHeight="1">
      <c r="B1597" s="119" t="s">
        <v>3332</v>
      </c>
      <c r="C1597" s="123" t="s">
        <v>1891</v>
      </c>
      <c r="D1597" s="123">
        <v>1.5</v>
      </c>
      <c r="E1597" s="123" t="s">
        <v>2651</v>
      </c>
      <c r="F1597" s="123" t="s">
        <v>2651</v>
      </c>
      <c r="G1597" s="119" t="s">
        <v>2687</v>
      </c>
      <c r="H1597" s="123">
        <v>50</v>
      </c>
    </row>
    <row r="1598" spans="2:8" ht="30" customHeight="1">
      <c r="B1598" s="119" t="s">
        <v>3273</v>
      </c>
      <c r="C1598" s="123" t="s">
        <v>1891</v>
      </c>
      <c r="D1598" s="123">
        <v>1.5</v>
      </c>
      <c r="E1598" s="123" t="s">
        <v>2651</v>
      </c>
      <c r="F1598" s="123" t="s">
        <v>2651</v>
      </c>
      <c r="G1598" s="119" t="s">
        <v>2687</v>
      </c>
      <c r="H1598" s="123">
        <v>50</v>
      </c>
    </row>
    <row r="1599" spans="2:8" ht="30" customHeight="1">
      <c r="B1599" s="119" t="s">
        <v>3333</v>
      </c>
      <c r="C1599" s="123" t="s">
        <v>1891</v>
      </c>
      <c r="D1599" s="123">
        <v>1.5</v>
      </c>
      <c r="E1599" s="123" t="s">
        <v>2651</v>
      </c>
      <c r="F1599" s="123" t="s">
        <v>2651</v>
      </c>
      <c r="G1599" s="119" t="s">
        <v>2687</v>
      </c>
      <c r="H1599" s="123">
        <v>50</v>
      </c>
    </row>
    <row r="1600" spans="2:8" ht="30" customHeight="1">
      <c r="B1600" s="119" t="s">
        <v>3290</v>
      </c>
      <c r="C1600" s="123" t="s">
        <v>1891</v>
      </c>
      <c r="D1600" s="123">
        <v>1.5</v>
      </c>
      <c r="E1600" s="123" t="s">
        <v>2651</v>
      </c>
      <c r="F1600" s="123" t="s">
        <v>2651</v>
      </c>
      <c r="G1600" s="119" t="s">
        <v>2687</v>
      </c>
      <c r="H1600" s="123">
        <v>50</v>
      </c>
    </row>
    <row r="1601" spans="2:8" ht="30" customHeight="1">
      <c r="B1601" s="119" t="s">
        <v>3024</v>
      </c>
      <c r="C1601" s="123" t="s">
        <v>1891</v>
      </c>
      <c r="D1601" s="123">
        <v>1.5</v>
      </c>
      <c r="E1601" s="123" t="s">
        <v>2651</v>
      </c>
      <c r="F1601" s="123" t="s">
        <v>2651</v>
      </c>
      <c r="G1601" s="119" t="s">
        <v>2687</v>
      </c>
      <c r="H1601" s="123">
        <v>50</v>
      </c>
    </row>
    <row r="1602" spans="2:8" ht="30" customHeight="1">
      <c r="B1602" s="119" t="s">
        <v>3334</v>
      </c>
      <c r="C1602" s="123" t="s">
        <v>1891</v>
      </c>
      <c r="D1602" s="123">
        <v>1.5</v>
      </c>
      <c r="E1602" s="123" t="s">
        <v>2651</v>
      </c>
      <c r="F1602" s="123" t="s">
        <v>2651</v>
      </c>
      <c r="G1602" s="119" t="s">
        <v>2687</v>
      </c>
      <c r="H1602" s="123">
        <v>50</v>
      </c>
    </row>
    <row r="1603" spans="2:8" ht="30" customHeight="1">
      <c r="B1603" s="119" t="s">
        <v>3020</v>
      </c>
      <c r="C1603" s="123" t="s">
        <v>1891</v>
      </c>
      <c r="D1603" s="123">
        <v>1.5</v>
      </c>
      <c r="E1603" s="123" t="s">
        <v>2651</v>
      </c>
      <c r="F1603" s="123" t="s">
        <v>2651</v>
      </c>
      <c r="G1603" s="119" t="s">
        <v>2687</v>
      </c>
      <c r="H1603" s="123">
        <v>50</v>
      </c>
    </row>
    <row r="1604" spans="2:8" ht="30" customHeight="1">
      <c r="B1604" s="119" t="s">
        <v>3335</v>
      </c>
      <c r="C1604" s="123" t="s">
        <v>1891</v>
      </c>
      <c r="D1604" s="123">
        <v>1.9</v>
      </c>
      <c r="E1604" s="123" t="s">
        <v>3216</v>
      </c>
      <c r="F1604" s="123" t="s">
        <v>2651</v>
      </c>
      <c r="G1604" s="119" t="s">
        <v>2653</v>
      </c>
      <c r="H1604" s="123">
        <v>1433.5</v>
      </c>
    </row>
    <row r="1605" spans="2:8" ht="30" customHeight="1">
      <c r="B1605" s="119" t="s">
        <v>3076</v>
      </c>
      <c r="C1605" s="123" t="s">
        <v>1891</v>
      </c>
      <c r="D1605" s="123">
        <v>2</v>
      </c>
      <c r="E1605" s="123" t="s">
        <v>2651</v>
      </c>
      <c r="F1605" s="123" t="s">
        <v>2651</v>
      </c>
      <c r="G1605" s="119" t="s">
        <v>2687</v>
      </c>
      <c r="H1605" s="123">
        <v>50</v>
      </c>
    </row>
    <row r="1606" spans="2:8" ht="30" customHeight="1">
      <c r="B1606" s="119" t="s">
        <v>3336</v>
      </c>
      <c r="C1606" s="123" t="s">
        <v>1891</v>
      </c>
      <c r="D1606" s="123">
        <v>2</v>
      </c>
      <c r="E1606" s="123" t="s">
        <v>2651</v>
      </c>
      <c r="F1606" s="123" t="s">
        <v>2651</v>
      </c>
      <c r="G1606" s="119" t="s">
        <v>2687</v>
      </c>
      <c r="H1606" s="123">
        <v>50</v>
      </c>
    </row>
    <row r="1607" spans="2:8" ht="30" customHeight="1">
      <c r="B1607" s="119" t="s">
        <v>3337</v>
      </c>
      <c r="C1607" s="123" t="s">
        <v>1891</v>
      </c>
      <c r="D1607" s="123">
        <v>2</v>
      </c>
      <c r="E1607" s="123" t="s">
        <v>2651</v>
      </c>
      <c r="F1607" s="123" t="s">
        <v>2651</v>
      </c>
      <c r="G1607" s="119" t="s">
        <v>2687</v>
      </c>
      <c r="H1607" s="123">
        <v>50</v>
      </c>
    </row>
    <row r="1608" spans="2:8" ht="30" customHeight="1">
      <c r="B1608" s="119" t="s">
        <v>3233</v>
      </c>
      <c r="C1608" s="123" t="s">
        <v>1891</v>
      </c>
      <c r="D1608" s="123">
        <v>2</v>
      </c>
      <c r="E1608" s="123" t="s">
        <v>2651</v>
      </c>
      <c r="F1608" s="123" t="s">
        <v>2651</v>
      </c>
      <c r="G1608" s="119" t="s">
        <v>2687</v>
      </c>
      <c r="H1608" s="123">
        <v>50</v>
      </c>
    </row>
    <row r="1609" spans="2:8" ht="30" customHeight="1">
      <c r="B1609" s="119" t="s">
        <v>3128</v>
      </c>
      <c r="C1609" s="123" t="s">
        <v>1891</v>
      </c>
      <c r="D1609" s="123">
        <v>2</v>
      </c>
      <c r="E1609" s="123" t="s">
        <v>2651</v>
      </c>
      <c r="F1609" s="123" t="s">
        <v>2651</v>
      </c>
      <c r="G1609" s="119" t="s">
        <v>2687</v>
      </c>
      <c r="H1609" s="123">
        <v>50</v>
      </c>
    </row>
    <row r="1610" spans="2:8" ht="30" customHeight="1">
      <c r="B1610" s="119" t="s">
        <v>3338</v>
      </c>
      <c r="C1610" s="123" t="s">
        <v>1891</v>
      </c>
      <c r="D1610" s="123">
        <v>2</v>
      </c>
      <c r="E1610" s="123" t="s">
        <v>2651</v>
      </c>
      <c r="F1610" s="123" t="s">
        <v>2651</v>
      </c>
      <c r="G1610" s="119" t="s">
        <v>2687</v>
      </c>
      <c r="H1610" s="123">
        <v>50</v>
      </c>
    </row>
    <row r="1611" spans="2:8" ht="30" customHeight="1">
      <c r="B1611" s="119" t="s">
        <v>3339</v>
      </c>
      <c r="C1611" s="123" t="s">
        <v>1891</v>
      </c>
      <c r="D1611" s="123">
        <v>2</v>
      </c>
      <c r="E1611" s="123" t="s">
        <v>2651</v>
      </c>
      <c r="F1611" s="123" t="s">
        <v>2651</v>
      </c>
      <c r="G1611" s="119" t="s">
        <v>2687</v>
      </c>
      <c r="H1611" s="123">
        <v>50</v>
      </c>
    </row>
    <row r="1612" spans="2:8" ht="30" customHeight="1">
      <c r="B1612" s="119" t="s">
        <v>3076</v>
      </c>
      <c r="C1612" s="123" t="s">
        <v>1891</v>
      </c>
      <c r="D1612" s="123">
        <v>2</v>
      </c>
      <c r="E1612" s="123" t="s">
        <v>2651</v>
      </c>
      <c r="F1612" s="123" t="s">
        <v>2651</v>
      </c>
      <c r="G1612" s="119" t="s">
        <v>2687</v>
      </c>
      <c r="H1612" s="123">
        <v>50</v>
      </c>
    </row>
    <row r="1613" spans="2:8" ht="30" customHeight="1">
      <c r="B1613" s="119" t="s">
        <v>3340</v>
      </c>
      <c r="C1613" s="123" t="s">
        <v>1891</v>
      </c>
      <c r="D1613" s="123">
        <v>2</v>
      </c>
      <c r="E1613" s="123" t="s">
        <v>3063</v>
      </c>
      <c r="F1613" s="123" t="s">
        <v>2651</v>
      </c>
      <c r="G1613" s="119" t="s">
        <v>2687</v>
      </c>
      <c r="H1613" s="123">
        <v>96.9</v>
      </c>
    </row>
    <row r="1614" spans="2:8" ht="30" customHeight="1">
      <c r="B1614" s="119" t="s">
        <v>2966</v>
      </c>
      <c r="C1614" s="123" t="s">
        <v>1891</v>
      </c>
      <c r="D1614" s="123">
        <v>2</v>
      </c>
      <c r="E1614" s="123" t="s">
        <v>2954</v>
      </c>
      <c r="F1614" s="123" t="s">
        <v>2651</v>
      </c>
      <c r="G1614" s="119" t="s">
        <v>2687</v>
      </c>
      <c r="H1614" s="123">
        <v>130.4</v>
      </c>
    </row>
    <row r="1615" spans="2:8" ht="30" customHeight="1">
      <c r="B1615" s="119" t="s">
        <v>3223</v>
      </c>
      <c r="C1615" s="123" t="s">
        <v>1891</v>
      </c>
      <c r="D1615" s="123">
        <v>2</v>
      </c>
      <c r="E1615" s="123" t="s">
        <v>2651</v>
      </c>
      <c r="F1615" s="123" t="s">
        <v>2651</v>
      </c>
      <c r="G1615" s="119" t="s">
        <v>2687</v>
      </c>
      <c r="H1615" s="123">
        <v>50</v>
      </c>
    </row>
    <row r="1616" spans="2:8" ht="30" customHeight="1">
      <c r="B1616" s="119" t="s">
        <v>3341</v>
      </c>
      <c r="C1616" s="123" t="s">
        <v>1891</v>
      </c>
      <c r="D1616" s="123">
        <v>2</v>
      </c>
      <c r="E1616" s="123" t="s">
        <v>2651</v>
      </c>
      <c r="F1616" s="123" t="s">
        <v>2651</v>
      </c>
      <c r="G1616" s="119" t="s">
        <v>2687</v>
      </c>
      <c r="H1616" s="123">
        <v>50</v>
      </c>
    </row>
    <row r="1617" spans="2:8" ht="30" customHeight="1">
      <c r="B1617" s="119" t="s">
        <v>3342</v>
      </c>
      <c r="C1617" s="123" t="s">
        <v>1891</v>
      </c>
      <c r="D1617" s="123">
        <v>2</v>
      </c>
      <c r="E1617" s="123" t="s">
        <v>2651</v>
      </c>
      <c r="F1617" s="123" t="s">
        <v>2651</v>
      </c>
      <c r="G1617" s="119" t="s">
        <v>2687</v>
      </c>
      <c r="H1617" s="123">
        <v>50</v>
      </c>
    </row>
    <row r="1618" spans="2:8" ht="30" customHeight="1">
      <c r="B1618" s="119" t="s">
        <v>3223</v>
      </c>
      <c r="C1618" s="123" t="s">
        <v>1891</v>
      </c>
      <c r="D1618" s="123">
        <v>2</v>
      </c>
      <c r="E1618" s="123" t="s">
        <v>2651</v>
      </c>
      <c r="F1618" s="123" t="s">
        <v>2651</v>
      </c>
      <c r="G1618" s="119" t="s">
        <v>2687</v>
      </c>
      <c r="H1618" s="123">
        <v>50</v>
      </c>
    </row>
    <row r="1619" spans="2:8" ht="30" customHeight="1">
      <c r="B1619" s="119" t="s">
        <v>3343</v>
      </c>
      <c r="C1619" s="123" t="s">
        <v>1891</v>
      </c>
      <c r="D1619" s="123">
        <v>2</v>
      </c>
      <c r="E1619" s="123" t="s">
        <v>2651</v>
      </c>
      <c r="F1619" s="123" t="s">
        <v>2651</v>
      </c>
      <c r="G1619" s="119" t="s">
        <v>2687</v>
      </c>
      <c r="H1619" s="123">
        <v>50</v>
      </c>
    </row>
    <row r="1620" spans="2:8" ht="30" customHeight="1">
      <c r="B1620" s="119" t="s">
        <v>3343</v>
      </c>
      <c r="C1620" s="123" t="s">
        <v>1891</v>
      </c>
      <c r="D1620" s="123">
        <v>2</v>
      </c>
      <c r="E1620" s="123" t="s">
        <v>2651</v>
      </c>
      <c r="F1620" s="123" t="s">
        <v>2651</v>
      </c>
      <c r="G1620" s="119" t="s">
        <v>2687</v>
      </c>
      <c r="H1620" s="123">
        <v>50</v>
      </c>
    </row>
    <row r="1621" spans="2:8" ht="30" customHeight="1">
      <c r="B1621" s="119" t="s">
        <v>3344</v>
      </c>
      <c r="C1621" s="123" t="s">
        <v>1891</v>
      </c>
      <c r="D1621" s="123">
        <v>2</v>
      </c>
      <c r="E1621" s="123" t="s">
        <v>2651</v>
      </c>
      <c r="F1621" s="123" t="s">
        <v>2651</v>
      </c>
      <c r="G1621" s="119" t="s">
        <v>2687</v>
      </c>
      <c r="H1621" s="123">
        <v>50</v>
      </c>
    </row>
    <row r="1622" spans="2:8" ht="30" customHeight="1">
      <c r="B1622" s="119" t="s">
        <v>3345</v>
      </c>
      <c r="C1622" s="123" t="s">
        <v>1891</v>
      </c>
      <c r="D1622" s="123">
        <v>2</v>
      </c>
      <c r="E1622" s="123" t="s">
        <v>461</v>
      </c>
      <c r="F1622" s="123" t="s">
        <v>2651</v>
      </c>
      <c r="G1622" s="119" t="s">
        <v>2653</v>
      </c>
      <c r="H1622" s="123">
        <v>1432.2</v>
      </c>
    </row>
    <row r="1623" spans="2:8" ht="30" customHeight="1">
      <c r="B1623" s="119" t="s">
        <v>3346</v>
      </c>
      <c r="C1623" s="123" t="s">
        <v>1891</v>
      </c>
      <c r="D1623" s="123">
        <v>2</v>
      </c>
      <c r="E1623" s="123" t="s">
        <v>2651</v>
      </c>
      <c r="F1623" s="123" t="s">
        <v>2651</v>
      </c>
      <c r="G1623" s="119" t="s">
        <v>2687</v>
      </c>
      <c r="H1623" s="123">
        <v>50</v>
      </c>
    </row>
    <row r="1624" spans="2:8" ht="30" customHeight="1">
      <c r="B1624" s="119" t="s">
        <v>3244</v>
      </c>
      <c r="C1624" s="123" t="s">
        <v>1891</v>
      </c>
      <c r="D1624" s="123">
        <v>2</v>
      </c>
      <c r="E1624" s="123" t="s">
        <v>2651</v>
      </c>
      <c r="F1624" s="123" t="s">
        <v>2651</v>
      </c>
      <c r="G1624" s="119" t="s">
        <v>2687</v>
      </c>
      <c r="H1624" s="123">
        <v>50</v>
      </c>
    </row>
    <row r="1625" spans="2:8" ht="30" customHeight="1">
      <c r="B1625" s="119" t="s">
        <v>3339</v>
      </c>
      <c r="C1625" s="123" t="s">
        <v>1891</v>
      </c>
      <c r="D1625" s="123">
        <v>2.2999999999999998</v>
      </c>
      <c r="E1625" s="123" t="s">
        <v>2651</v>
      </c>
      <c r="F1625" s="123" t="s">
        <v>2651</v>
      </c>
      <c r="G1625" s="119" t="s">
        <v>2687</v>
      </c>
      <c r="H1625" s="123">
        <v>50</v>
      </c>
    </row>
    <row r="1626" spans="2:8" ht="30" customHeight="1">
      <c r="B1626" s="119" t="s">
        <v>3347</v>
      </c>
      <c r="C1626" s="123" t="s">
        <v>1891</v>
      </c>
      <c r="D1626" s="123">
        <v>2.4</v>
      </c>
      <c r="E1626" s="123" t="s">
        <v>3348</v>
      </c>
      <c r="F1626" s="123" t="s">
        <v>2651</v>
      </c>
      <c r="G1626" s="119" t="s">
        <v>2687</v>
      </c>
      <c r="H1626" s="123">
        <v>293.89999999999998</v>
      </c>
    </row>
    <row r="1627" spans="2:8" ht="30" customHeight="1">
      <c r="B1627" s="119" t="s">
        <v>3270</v>
      </c>
      <c r="C1627" s="123" t="s">
        <v>1891</v>
      </c>
      <c r="D1627" s="123">
        <v>2.5</v>
      </c>
      <c r="E1627" s="123" t="s">
        <v>2651</v>
      </c>
      <c r="F1627" s="123" t="s">
        <v>2651</v>
      </c>
      <c r="G1627" s="119" t="s">
        <v>2687</v>
      </c>
      <c r="H1627" s="123">
        <v>50</v>
      </c>
    </row>
    <row r="1628" spans="2:8" ht="30" customHeight="1">
      <c r="B1628" s="119" t="s">
        <v>3233</v>
      </c>
      <c r="C1628" s="123" t="s">
        <v>1891</v>
      </c>
      <c r="D1628" s="123">
        <v>2.7</v>
      </c>
      <c r="E1628" s="123" t="s">
        <v>2651</v>
      </c>
      <c r="F1628" s="123" t="s">
        <v>2651</v>
      </c>
      <c r="G1628" s="119" t="s">
        <v>2687</v>
      </c>
      <c r="H1628" s="123">
        <v>50</v>
      </c>
    </row>
    <row r="1629" spans="2:8" ht="30" customHeight="1">
      <c r="B1629" s="119" t="s">
        <v>3349</v>
      </c>
      <c r="C1629" s="123" t="s">
        <v>1891</v>
      </c>
      <c r="D1629" s="123">
        <v>2.9</v>
      </c>
      <c r="E1629" s="123" t="s">
        <v>3092</v>
      </c>
      <c r="F1629" s="123" t="s">
        <v>2651</v>
      </c>
      <c r="G1629" s="119" t="s">
        <v>2687</v>
      </c>
      <c r="H1629" s="123">
        <v>131.9</v>
      </c>
    </row>
    <row r="1630" spans="2:8" ht="30" customHeight="1">
      <c r="B1630" s="119" t="s">
        <v>3350</v>
      </c>
      <c r="C1630" s="123" t="s">
        <v>1891</v>
      </c>
      <c r="D1630" s="123">
        <v>3</v>
      </c>
      <c r="E1630" s="123" t="s">
        <v>2651</v>
      </c>
      <c r="F1630" s="123" t="s">
        <v>2651</v>
      </c>
      <c r="G1630" s="119" t="s">
        <v>2687</v>
      </c>
      <c r="H1630" s="123">
        <v>50</v>
      </c>
    </row>
    <row r="1631" spans="2:8" ht="30" customHeight="1">
      <c r="B1631" s="119" t="s">
        <v>3270</v>
      </c>
      <c r="C1631" s="123" t="s">
        <v>1891</v>
      </c>
      <c r="D1631" s="123">
        <v>3</v>
      </c>
      <c r="E1631" s="123" t="s">
        <v>2651</v>
      </c>
      <c r="F1631" s="123" t="s">
        <v>2651</v>
      </c>
      <c r="G1631" s="119" t="s">
        <v>2687</v>
      </c>
      <c r="H1631" s="123">
        <v>50</v>
      </c>
    </row>
    <row r="1632" spans="2:8" ht="30" customHeight="1">
      <c r="B1632" s="119" t="s">
        <v>3351</v>
      </c>
      <c r="C1632" s="123" t="s">
        <v>1891</v>
      </c>
      <c r="D1632" s="123">
        <v>3</v>
      </c>
      <c r="E1632" s="123" t="s">
        <v>2651</v>
      </c>
      <c r="F1632" s="123" t="s">
        <v>2651</v>
      </c>
      <c r="G1632" s="119" t="s">
        <v>2687</v>
      </c>
      <c r="H1632" s="123">
        <v>50</v>
      </c>
    </row>
    <row r="1633" spans="2:8" ht="30" customHeight="1">
      <c r="B1633" s="119" t="s">
        <v>3352</v>
      </c>
      <c r="C1633" s="123" t="s">
        <v>1891</v>
      </c>
      <c r="D1633" s="123">
        <v>3</v>
      </c>
      <c r="E1633" s="123" t="s">
        <v>2651</v>
      </c>
      <c r="F1633" s="123" t="s">
        <v>2651</v>
      </c>
      <c r="G1633" s="119" t="s">
        <v>2687</v>
      </c>
      <c r="H1633" s="123">
        <v>50</v>
      </c>
    </row>
    <row r="1634" spans="2:8" ht="30" customHeight="1">
      <c r="B1634" s="119" t="s">
        <v>3353</v>
      </c>
      <c r="C1634" s="123" t="s">
        <v>1891</v>
      </c>
      <c r="D1634" s="123">
        <v>3</v>
      </c>
      <c r="E1634" s="123" t="s">
        <v>2651</v>
      </c>
      <c r="F1634" s="123" t="s">
        <v>2651</v>
      </c>
      <c r="G1634" s="119" t="s">
        <v>2687</v>
      </c>
      <c r="H1634" s="123">
        <v>50</v>
      </c>
    </row>
    <row r="1635" spans="2:8" ht="30" customHeight="1">
      <c r="B1635" s="119" t="s">
        <v>3354</v>
      </c>
      <c r="C1635" s="123" t="s">
        <v>1891</v>
      </c>
      <c r="D1635" s="123">
        <v>3</v>
      </c>
      <c r="E1635" s="123" t="s">
        <v>2651</v>
      </c>
      <c r="F1635" s="123" t="s">
        <v>2651</v>
      </c>
      <c r="G1635" s="119" t="s">
        <v>2687</v>
      </c>
      <c r="H1635" s="123">
        <v>50</v>
      </c>
    </row>
    <row r="1636" spans="2:8" ht="30" customHeight="1">
      <c r="B1636" s="119" t="s">
        <v>3355</v>
      </c>
      <c r="C1636" s="123" t="s">
        <v>1891</v>
      </c>
      <c r="D1636" s="123">
        <v>3</v>
      </c>
      <c r="E1636" s="123" t="s">
        <v>2651</v>
      </c>
      <c r="F1636" s="123" t="s">
        <v>2651</v>
      </c>
      <c r="G1636" s="119" t="s">
        <v>2687</v>
      </c>
      <c r="H1636" s="123">
        <v>50</v>
      </c>
    </row>
    <row r="1637" spans="2:8" ht="30" customHeight="1">
      <c r="B1637" s="119" t="s">
        <v>3270</v>
      </c>
      <c r="C1637" s="123" t="s">
        <v>1891</v>
      </c>
      <c r="D1637" s="123">
        <v>3</v>
      </c>
      <c r="E1637" s="123" t="s">
        <v>2651</v>
      </c>
      <c r="F1637" s="123" t="s">
        <v>2651</v>
      </c>
      <c r="G1637" s="119" t="s">
        <v>2687</v>
      </c>
      <c r="H1637" s="123">
        <v>50</v>
      </c>
    </row>
    <row r="1638" spans="2:8" ht="30" customHeight="1">
      <c r="B1638" s="119" t="s">
        <v>3356</v>
      </c>
      <c r="C1638" s="123" t="s">
        <v>1891</v>
      </c>
      <c r="D1638" s="123">
        <v>3</v>
      </c>
      <c r="E1638" s="123" t="s">
        <v>2651</v>
      </c>
      <c r="F1638" s="123" t="s">
        <v>2651</v>
      </c>
      <c r="G1638" s="119" t="s">
        <v>2687</v>
      </c>
      <c r="H1638" s="123">
        <v>50</v>
      </c>
    </row>
    <row r="1639" spans="2:8" ht="30" customHeight="1">
      <c r="B1639" s="119" t="s">
        <v>3343</v>
      </c>
      <c r="C1639" s="123" t="s">
        <v>1891</v>
      </c>
      <c r="D1639" s="123">
        <v>3</v>
      </c>
      <c r="E1639" s="123" t="s">
        <v>2651</v>
      </c>
      <c r="F1639" s="123" t="s">
        <v>2651</v>
      </c>
      <c r="G1639" s="119" t="s">
        <v>2687</v>
      </c>
      <c r="H1639" s="123">
        <v>50</v>
      </c>
    </row>
    <row r="1640" spans="2:8" ht="30" customHeight="1">
      <c r="B1640" s="119" t="s">
        <v>3357</v>
      </c>
      <c r="C1640" s="123" t="s">
        <v>1891</v>
      </c>
      <c r="D1640" s="123">
        <v>3.1</v>
      </c>
      <c r="E1640" s="123" t="s">
        <v>461</v>
      </c>
      <c r="F1640" s="123" t="s">
        <v>2651</v>
      </c>
      <c r="G1640" s="119" t="s">
        <v>2653</v>
      </c>
      <c r="H1640" s="123">
        <v>1432.2</v>
      </c>
    </row>
    <row r="1641" spans="2:8" ht="30" customHeight="1">
      <c r="B1641" s="119" t="s">
        <v>3358</v>
      </c>
      <c r="C1641" s="123" t="s">
        <v>1891</v>
      </c>
      <c r="D1641" s="123">
        <v>3.2</v>
      </c>
      <c r="E1641" s="123" t="s">
        <v>2938</v>
      </c>
      <c r="F1641" s="123" t="s">
        <v>2651</v>
      </c>
      <c r="G1641" s="119" t="s">
        <v>2687</v>
      </c>
      <c r="H1641" s="123">
        <v>299</v>
      </c>
    </row>
    <row r="1642" spans="2:8" ht="30" customHeight="1">
      <c r="B1642" s="119" t="s">
        <v>3065</v>
      </c>
      <c r="C1642" s="123" t="s">
        <v>1891</v>
      </c>
      <c r="D1642" s="123">
        <v>3.5</v>
      </c>
      <c r="E1642" s="123" t="s">
        <v>2651</v>
      </c>
      <c r="F1642" s="123" t="s">
        <v>2651</v>
      </c>
      <c r="G1642" s="119" t="s">
        <v>2687</v>
      </c>
      <c r="H1642" s="123">
        <v>50</v>
      </c>
    </row>
    <row r="1643" spans="2:8" ht="30" customHeight="1">
      <c r="B1643" s="119" t="s">
        <v>3359</v>
      </c>
      <c r="C1643" s="123" t="s">
        <v>1891</v>
      </c>
      <c r="D1643" s="123">
        <v>3.5</v>
      </c>
      <c r="E1643" s="123" t="s">
        <v>2651</v>
      </c>
      <c r="F1643" s="123" t="s">
        <v>2651</v>
      </c>
      <c r="G1643" s="119" t="s">
        <v>2687</v>
      </c>
      <c r="H1643" s="123">
        <v>50</v>
      </c>
    </row>
    <row r="1644" spans="2:8" ht="30" customHeight="1">
      <c r="B1644" s="119" t="s">
        <v>3270</v>
      </c>
      <c r="C1644" s="123" t="s">
        <v>1891</v>
      </c>
      <c r="D1644" s="123">
        <v>3.5</v>
      </c>
      <c r="E1644" s="123" t="s">
        <v>2651</v>
      </c>
      <c r="F1644" s="123" t="s">
        <v>2651</v>
      </c>
      <c r="G1644" s="119" t="s">
        <v>2687</v>
      </c>
      <c r="H1644" s="123">
        <v>50</v>
      </c>
    </row>
    <row r="1645" spans="2:8" ht="30" customHeight="1">
      <c r="B1645" s="119" t="s">
        <v>3343</v>
      </c>
      <c r="C1645" s="123" t="s">
        <v>1891</v>
      </c>
      <c r="D1645" s="123">
        <v>3.5</v>
      </c>
      <c r="E1645" s="123" t="s">
        <v>2651</v>
      </c>
      <c r="F1645" s="123" t="s">
        <v>2651</v>
      </c>
      <c r="G1645" s="119" t="s">
        <v>2687</v>
      </c>
      <c r="H1645" s="123">
        <v>50</v>
      </c>
    </row>
    <row r="1646" spans="2:8" ht="30" customHeight="1">
      <c r="B1646" s="119" t="s">
        <v>3359</v>
      </c>
      <c r="C1646" s="123" t="s">
        <v>1891</v>
      </c>
      <c r="D1646" s="123">
        <v>3.5</v>
      </c>
      <c r="E1646" s="123" t="s">
        <v>2651</v>
      </c>
      <c r="F1646" s="123" t="s">
        <v>2651</v>
      </c>
      <c r="G1646" s="119" t="s">
        <v>2687</v>
      </c>
      <c r="H1646" s="123">
        <v>50</v>
      </c>
    </row>
    <row r="1647" spans="2:8" ht="30" customHeight="1">
      <c r="B1647" s="119" t="s">
        <v>3035</v>
      </c>
      <c r="C1647" s="123" t="s">
        <v>1891</v>
      </c>
      <c r="D1647" s="123">
        <v>3.5</v>
      </c>
      <c r="E1647" s="123" t="s">
        <v>2651</v>
      </c>
      <c r="F1647" s="123" t="s">
        <v>2651</v>
      </c>
      <c r="G1647" s="119" t="s">
        <v>2687</v>
      </c>
      <c r="H1647" s="123">
        <v>50</v>
      </c>
    </row>
    <row r="1648" spans="2:8" ht="30" customHeight="1">
      <c r="B1648" s="119" t="s">
        <v>3360</v>
      </c>
      <c r="C1648" s="123" t="s">
        <v>1891</v>
      </c>
      <c r="D1648" s="123">
        <v>4</v>
      </c>
      <c r="E1648" s="123" t="s">
        <v>2651</v>
      </c>
      <c r="F1648" s="123" t="s">
        <v>2651</v>
      </c>
      <c r="G1648" s="119" t="s">
        <v>2687</v>
      </c>
      <c r="H1648" s="123">
        <v>50</v>
      </c>
    </row>
    <row r="1649" spans="2:8" ht="30" customHeight="1">
      <c r="B1649" s="119" t="s">
        <v>3361</v>
      </c>
      <c r="C1649" s="123" t="s">
        <v>1891</v>
      </c>
      <c r="D1649" s="123">
        <v>4</v>
      </c>
      <c r="E1649" s="123" t="s">
        <v>2651</v>
      </c>
      <c r="F1649" s="123" t="s">
        <v>2651</v>
      </c>
      <c r="G1649" s="119" t="s">
        <v>2687</v>
      </c>
      <c r="H1649" s="123">
        <v>50</v>
      </c>
    </row>
    <row r="1650" spans="2:8" ht="30" customHeight="1">
      <c r="B1650" s="119" t="s">
        <v>3343</v>
      </c>
      <c r="C1650" s="123" t="s">
        <v>1891</v>
      </c>
      <c r="D1650" s="123">
        <v>4</v>
      </c>
      <c r="E1650" s="123" t="s">
        <v>2651</v>
      </c>
      <c r="F1650" s="123" t="s">
        <v>2651</v>
      </c>
      <c r="G1650" s="119" t="s">
        <v>2687</v>
      </c>
      <c r="H1650" s="123">
        <v>50</v>
      </c>
    </row>
    <row r="1651" spans="2:8" ht="30" customHeight="1">
      <c r="B1651" s="119" t="s">
        <v>3362</v>
      </c>
      <c r="C1651" s="123" t="s">
        <v>1891</v>
      </c>
      <c r="D1651" s="123">
        <v>4.5</v>
      </c>
      <c r="E1651" s="123" t="s">
        <v>2651</v>
      </c>
      <c r="F1651" s="123" t="s">
        <v>2651</v>
      </c>
      <c r="G1651" s="119" t="s">
        <v>2687</v>
      </c>
      <c r="H1651" s="123">
        <v>50</v>
      </c>
    </row>
    <row r="1652" spans="2:8" ht="30" customHeight="1">
      <c r="B1652" s="119" t="s">
        <v>3363</v>
      </c>
      <c r="C1652" s="123" t="s">
        <v>1891</v>
      </c>
      <c r="D1652" s="123">
        <v>4.5</v>
      </c>
      <c r="E1652" s="123" t="s">
        <v>2651</v>
      </c>
      <c r="F1652" s="123" t="s">
        <v>2651</v>
      </c>
      <c r="G1652" s="119" t="s">
        <v>2687</v>
      </c>
      <c r="H1652" s="123">
        <v>50</v>
      </c>
    </row>
    <row r="1653" spans="2:8" ht="30" customHeight="1">
      <c r="B1653" s="119" t="s">
        <v>3359</v>
      </c>
      <c r="C1653" s="123" t="s">
        <v>1891</v>
      </c>
      <c r="D1653" s="123">
        <v>4.5</v>
      </c>
      <c r="E1653" s="123" t="s">
        <v>2651</v>
      </c>
      <c r="F1653" s="123" t="s">
        <v>2651</v>
      </c>
      <c r="G1653" s="119" t="s">
        <v>2687</v>
      </c>
      <c r="H1653" s="123">
        <v>50</v>
      </c>
    </row>
    <row r="1654" spans="2:8" ht="30" customHeight="1">
      <c r="B1654" s="119" t="s">
        <v>2964</v>
      </c>
      <c r="C1654" s="123" t="s">
        <v>1891</v>
      </c>
      <c r="D1654" s="123">
        <v>4.5999999999999996</v>
      </c>
      <c r="E1654" s="123" t="s">
        <v>2954</v>
      </c>
      <c r="F1654" s="123" t="s">
        <v>2651</v>
      </c>
      <c r="G1654" s="119" t="s">
        <v>2687</v>
      </c>
      <c r="H1654" s="123">
        <v>130.4</v>
      </c>
    </row>
    <row r="1655" spans="2:8" ht="30" customHeight="1">
      <c r="B1655" s="119" t="s">
        <v>3364</v>
      </c>
      <c r="C1655" s="123" t="s">
        <v>1891</v>
      </c>
      <c r="D1655" s="123">
        <v>5</v>
      </c>
      <c r="E1655" s="123" t="s">
        <v>2651</v>
      </c>
      <c r="F1655" s="123" t="s">
        <v>2651</v>
      </c>
      <c r="G1655" s="119" t="s">
        <v>2687</v>
      </c>
      <c r="H1655" s="123">
        <v>50</v>
      </c>
    </row>
    <row r="1656" spans="2:8" ht="30" customHeight="1">
      <c r="B1656" s="119" t="s">
        <v>3190</v>
      </c>
      <c r="C1656" s="123" t="s">
        <v>1891</v>
      </c>
      <c r="D1656" s="123">
        <v>5</v>
      </c>
      <c r="E1656" s="123" t="s">
        <v>2651</v>
      </c>
      <c r="F1656" s="123" t="s">
        <v>2651</v>
      </c>
      <c r="G1656" s="119" t="s">
        <v>2687</v>
      </c>
      <c r="H1656" s="123">
        <v>50</v>
      </c>
    </row>
    <row r="1657" spans="2:8" ht="30" customHeight="1">
      <c r="B1657" s="119" t="s">
        <v>3365</v>
      </c>
      <c r="C1657" s="123" t="s">
        <v>1891</v>
      </c>
      <c r="D1657" s="123">
        <v>5</v>
      </c>
      <c r="E1657" s="123" t="s">
        <v>2651</v>
      </c>
      <c r="F1657" s="123" t="s">
        <v>2651</v>
      </c>
      <c r="G1657" s="119" t="s">
        <v>2687</v>
      </c>
      <c r="H1657" s="123">
        <v>50</v>
      </c>
    </row>
    <row r="1658" spans="2:8" ht="30" customHeight="1">
      <c r="B1658" s="119" t="s">
        <v>3359</v>
      </c>
      <c r="C1658" s="123" t="s">
        <v>1891</v>
      </c>
      <c r="D1658" s="123">
        <v>5</v>
      </c>
      <c r="E1658" s="123" t="s">
        <v>2651</v>
      </c>
      <c r="F1658" s="123" t="s">
        <v>2651</v>
      </c>
      <c r="G1658" s="119" t="s">
        <v>2687</v>
      </c>
      <c r="H1658" s="123">
        <v>50</v>
      </c>
    </row>
    <row r="1659" spans="2:8" ht="30" customHeight="1">
      <c r="B1659" s="119" t="s">
        <v>3359</v>
      </c>
      <c r="C1659" s="123" t="s">
        <v>1891</v>
      </c>
      <c r="D1659" s="123">
        <v>5</v>
      </c>
      <c r="E1659" s="123" t="s">
        <v>2651</v>
      </c>
      <c r="F1659" s="123" t="s">
        <v>2651</v>
      </c>
      <c r="G1659" s="119" t="s">
        <v>2687</v>
      </c>
      <c r="H1659" s="123">
        <v>50</v>
      </c>
    </row>
    <row r="1660" spans="2:8" ht="30" customHeight="1">
      <c r="B1660" s="119" t="s">
        <v>3366</v>
      </c>
      <c r="C1660" s="123" t="s">
        <v>1891</v>
      </c>
      <c r="D1660" s="123">
        <v>5</v>
      </c>
      <c r="E1660" s="123" t="s">
        <v>2651</v>
      </c>
      <c r="F1660" s="123" t="s">
        <v>2651</v>
      </c>
      <c r="G1660" s="119" t="s">
        <v>2687</v>
      </c>
      <c r="H1660" s="123">
        <v>50</v>
      </c>
    </row>
    <row r="1661" spans="2:8" ht="30" customHeight="1">
      <c r="B1661" s="119" t="s">
        <v>3364</v>
      </c>
      <c r="C1661" s="123" t="s">
        <v>1891</v>
      </c>
      <c r="D1661" s="123">
        <v>5</v>
      </c>
      <c r="E1661" s="123" t="s">
        <v>2651</v>
      </c>
      <c r="F1661" s="123" t="s">
        <v>2651</v>
      </c>
      <c r="G1661" s="119" t="s">
        <v>2687</v>
      </c>
      <c r="H1661" s="123">
        <v>50</v>
      </c>
    </row>
    <row r="1662" spans="2:8" ht="30" customHeight="1">
      <c r="B1662" s="119" t="s">
        <v>3367</v>
      </c>
      <c r="C1662" s="123" t="s">
        <v>1891</v>
      </c>
      <c r="D1662" s="123">
        <v>5</v>
      </c>
      <c r="E1662" s="123" t="s">
        <v>3063</v>
      </c>
      <c r="F1662" s="123" t="s">
        <v>2651</v>
      </c>
      <c r="G1662" s="119" t="s">
        <v>2687</v>
      </c>
      <c r="H1662" s="123">
        <v>96.9</v>
      </c>
    </row>
    <row r="1663" spans="2:8" ht="30" customHeight="1">
      <c r="B1663" s="119" t="s">
        <v>3355</v>
      </c>
      <c r="C1663" s="123" t="s">
        <v>1891</v>
      </c>
      <c r="D1663" s="123">
        <v>5</v>
      </c>
      <c r="E1663" s="123" t="s">
        <v>2651</v>
      </c>
      <c r="F1663" s="123" t="s">
        <v>2651</v>
      </c>
      <c r="G1663" s="119" t="s">
        <v>2687</v>
      </c>
      <c r="H1663" s="123">
        <v>50</v>
      </c>
    </row>
    <row r="1664" spans="2:8" ht="30" customHeight="1">
      <c r="B1664" s="119" t="s">
        <v>3344</v>
      </c>
      <c r="C1664" s="123" t="s">
        <v>1891</v>
      </c>
      <c r="D1664" s="123">
        <v>5.5</v>
      </c>
      <c r="E1664" s="123" t="s">
        <v>2651</v>
      </c>
      <c r="F1664" s="123" t="s">
        <v>2651</v>
      </c>
      <c r="G1664" s="119" t="s">
        <v>2687</v>
      </c>
      <c r="H1664" s="123">
        <v>50</v>
      </c>
    </row>
    <row r="1665" spans="2:8" ht="30" customHeight="1">
      <c r="B1665" s="119" t="s">
        <v>3368</v>
      </c>
      <c r="C1665" s="123" t="s">
        <v>1891</v>
      </c>
      <c r="D1665" s="123">
        <v>5.5</v>
      </c>
      <c r="E1665" s="123" t="s">
        <v>2651</v>
      </c>
      <c r="F1665" s="123" t="s">
        <v>2651</v>
      </c>
      <c r="G1665" s="119" t="s">
        <v>2687</v>
      </c>
      <c r="H1665" s="123">
        <v>50</v>
      </c>
    </row>
    <row r="1666" spans="2:8" ht="30" customHeight="1">
      <c r="B1666" s="119" t="s">
        <v>3369</v>
      </c>
      <c r="C1666" s="123" t="s">
        <v>1891</v>
      </c>
      <c r="D1666" s="123">
        <v>5.5</v>
      </c>
      <c r="E1666" s="123" t="s">
        <v>2651</v>
      </c>
      <c r="F1666" s="123" t="s">
        <v>2651</v>
      </c>
      <c r="G1666" s="119" t="s">
        <v>2687</v>
      </c>
      <c r="H1666" s="123">
        <v>50</v>
      </c>
    </row>
    <row r="1667" spans="2:8" ht="30" customHeight="1">
      <c r="B1667" s="119" t="s">
        <v>3370</v>
      </c>
      <c r="C1667" s="123" t="s">
        <v>1891</v>
      </c>
      <c r="D1667" s="123">
        <v>5.6</v>
      </c>
      <c r="E1667" s="123" t="s">
        <v>2982</v>
      </c>
      <c r="F1667" s="123" t="s">
        <v>2651</v>
      </c>
      <c r="G1667" s="119" t="s">
        <v>2687</v>
      </c>
      <c r="H1667" s="123">
        <v>931.8</v>
      </c>
    </row>
    <row r="1668" spans="2:8" ht="30" customHeight="1">
      <c r="B1668" s="119" t="s">
        <v>3371</v>
      </c>
      <c r="C1668" s="123" t="s">
        <v>1891</v>
      </c>
      <c r="D1668" s="123">
        <v>6</v>
      </c>
      <c r="E1668" s="123" t="s">
        <v>2651</v>
      </c>
      <c r="F1668" s="123" t="s">
        <v>2651</v>
      </c>
      <c r="G1668" s="119" t="s">
        <v>2687</v>
      </c>
      <c r="H1668" s="123">
        <v>50</v>
      </c>
    </row>
    <row r="1669" spans="2:8" ht="30" customHeight="1">
      <c r="B1669" s="119" t="s">
        <v>3372</v>
      </c>
      <c r="C1669" s="123" t="s">
        <v>1891</v>
      </c>
      <c r="D1669" s="123">
        <v>6</v>
      </c>
      <c r="E1669" s="123" t="s">
        <v>3092</v>
      </c>
      <c r="F1669" s="123" t="s">
        <v>2651</v>
      </c>
      <c r="G1669" s="119" t="s">
        <v>2687</v>
      </c>
      <c r="H1669" s="123">
        <v>131.9</v>
      </c>
    </row>
    <row r="1670" spans="2:8" ht="30" customHeight="1">
      <c r="B1670" s="119" t="s">
        <v>3373</v>
      </c>
      <c r="C1670" s="123" t="s">
        <v>1891</v>
      </c>
      <c r="D1670" s="123">
        <v>6</v>
      </c>
      <c r="E1670" s="123" t="s">
        <v>2651</v>
      </c>
      <c r="F1670" s="123" t="s">
        <v>2651</v>
      </c>
      <c r="G1670" s="119" t="s">
        <v>2687</v>
      </c>
      <c r="H1670" s="123">
        <v>50</v>
      </c>
    </row>
    <row r="1671" spans="2:8" ht="30" customHeight="1">
      <c r="B1671" s="119" t="s">
        <v>3374</v>
      </c>
      <c r="C1671" s="123" t="s">
        <v>1891</v>
      </c>
      <c r="D1671" s="123">
        <v>6.3</v>
      </c>
      <c r="E1671" s="123" t="s">
        <v>2651</v>
      </c>
      <c r="F1671" s="123" t="s">
        <v>2651</v>
      </c>
      <c r="G1671" s="119" t="s">
        <v>2687</v>
      </c>
      <c r="H1671" s="123">
        <v>50</v>
      </c>
    </row>
    <row r="1672" spans="2:8" ht="30" customHeight="1">
      <c r="B1672" s="119" t="s">
        <v>3375</v>
      </c>
      <c r="C1672" s="123" t="s">
        <v>1891</v>
      </c>
      <c r="D1672" s="123">
        <v>6.8</v>
      </c>
      <c r="E1672" s="123" t="s">
        <v>3216</v>
      </c>
      <c r="F1672" s="123" t="s">
        <v>2651</v>
      </c>
      <c r="G1672" s="119" t="s">
        <v>2653</v>
      </c>
      <c r="H1672" s="123">
        <v>1433.5</v>
      </c>
    </row>
    <row r="1673" spans="2:8" ht="30" customHeight="1">
      <c r="B1673" s="119" t="s">
        <v>3352</v>
      </c>
      <c r="C1673" s="123" t="s">
        <v>1891</v>
      </c>
      <c r="D1673" s="123">
        <v>7</v>
      </c>
      <c r="E1673" s="123" t="s">
        <v>2651</v>
      </c>
      <c r="F1673" s="123" t="s">
        <v>2651</v>
      </c>
      <c r="G1673" s="119" t="s">
        <v>2687</v>
      </c>
      <c r="H1673" s="123">
        <v>50</v>
      </c>
    </row>
    <row r="1674" spans="2:8" ht="30" customHeight="1">
      <c r="B1674" s="119" t="s">
        <v>3376</v>
      </c>
      <c r="C1674" s="123" t="s">
        <v>1891</v>
      </c>
      <c r="D1674" s="123">
        <v>7</v>
      </c>
      <c r="E1674" s="123" t="s">
        <v>2651</v>
      </c>
      <c r="F1674" s="123" t="s">
        <v>2651</v>
      </c>
      <c r="G1674" s="119" t="s">
        <v>2687</v>
      </c>
      <c r="H1674" s="123">
        <v>50</v>
      </c>
    </row>
    <row r="1675" spans="2:8" ht="30" customHeight="1">
      <c r="B1675" s="119" t="s">
        <v>3377</v>
      </c>
      <c r="C1675" s="123" t="s">
        <v>1891</v>
      </c>
      <c r="D1675" s="123">
        <v>7</v>
      </c>
      <c r="E1675" s="123" t="s">
        <v>2651</v>
      </c>
      <c r="F1675" s="123" t="s">
        <v>2651</v>
      </c>
      <c r="G1675" s="119" t="s">
        <v>2687</v>
      </c>
      <c r="H1675" s="123">
        <v>50</v>
      </c>
    </row>
    <row r="1676" spans="2:8" ht="30" customHeight="1">
      <c r="B1676" s="119" t="s">
        <v>3231</v>
      </c>
      <c r="C1676" s="123" t="s">
        <v>1891</v>
      </c>
      <c r="D1676" s="123">
        <v>7.3</v>
      </c>
      <c r="E1676" s="123" t="s">
        <v>2651</v>
      </c>
      <c r="F1676" s="123" t="s">
        <v>2651</v>
      </c>
      <c r="G1676" s="119" t="s">
        <v>2687</v>
      </c>
      <c r="H1676" s="123">
        <v>50</v>
      </c>
    </row>
    <row r="1677" spans="2:8" ht="30" customHeight="1">
      <c r="B1677" s="119" t="s">
        <v>3378</v>
      </c>
      <c r="C1677" s="123" t="s">
        <v>1891</v>
      </c>
      <c r="D1677" s="123">
        <v>7.5</v>
      </c>
      <c r="E1677" s="123" t="s">
        <v>2651</v>
      </c>
      <c r="F1677" s="123" t="s">
        <v>2651</v>
      </c>
      <c r="G1677" s="119" t="s">
        <v>2687</v>
      </c>
      <c r="H1677" s="123">
        <v>50</v>
      </c>
    </row>
    <row r="1678" spans="2:8" ht="30" customHeight="1">
      <c r="B1678" s="119" t="s">
        <v>3359</v>
      </c>
      <c r="C1678" s="123" t="s">
        <v>1891</v>
      </c>
      <c r="D1678" s="123">
        <v>8</v>
      </c>
      <c r="E1678" s="123" t="s">
        <v>2651</v>
      </c>
      <c r="F1678" s="123" t="s">
        <v>2651</v>
      </c>
      <c r="G1678" s="119" t="s">
        <v>2687</v>
      </c>
      <c r="H1678" s="123">
        <v>50</v>
      </c>
    </row>
    <row r="1679" spans="2:8" ht="30" customHeight="1">
      <c r="B1679" s="119" t="s">
        <v>3379</v>
      </c>
      <c r="C1679" s="123" t="s">
        <v>1891</v>
      </c>
      <c r="D1679" s="123">
        <v>9.4</v>
      </c>
      <c r="E1679" s="123" t="s">
        <v>2651</v>
      </c>
      <c r="F1679" s="123" t="s">
        <v>2651</v>
      </c>
      <c r="G1679" s="119" t="s">
        <v>2687</v>
      </c>
      <c r="H1679" s="123">
        <v>50</v>
      </c>
    </row>
    <row r="1680" spans="2:8" ht="30" customHeight="1">
      <c r="B1680" s="119" t="s">
        <v>3380</v>
      </c>
      <c r="C1680" s="123" t="s">
        <v>1891</v>
      </c>
      <c r="D1680" s="123">
        <v>10</v>
      </c>
      <c r="E1680" s="123" t="s">
        <v>2651</v>
      </c>
      <c r="F1680" s="123" t="s">
        <v>2651</v>
      </c>
      <c r="G1680" s="119" t="s">
        <v>2687</v>
      </c>
      <c r="H1680" s="123">
        <v>50</v>
      </c>
    </row>
    <row r="1681" spans="2:8" ht="30" customHeight="1">
      <c r="B1681" s="119" t="s">
        <v>3378</v>
      </c>
      <c r="C1681" s="123" t="s">
        <v>1891</v>
      </c>
      <c r="D1681" s="123">
        <v>10</v>
      </c>
      <c r="E1681" s="123" t="s">
        <v>2651</v>
      </c>
      <c r="F1681" s="123" t="s">
        <v>2651</v>
      </c>
      <c r="G1681" s="119" t="s">
        <v>2687</v>
      </c>
      <c r="H1681" s="123">
        <v>50</v>
      </c>
    </row>
    <row r="1682" spans="2:8" ht="30" customHeight="1">
      <c r="B1682" s="119" t="s">
        <v>3359</v>
      </c>
      <c r="C1682" s="123" t="s">
        <v>1891</v>
      </c>
      <c r="D1682" s="123">
        <v>10</v>
      </c>
      <c r="E1682" s="123" t="s">
        <v>2651</v>
      </c>
      <c r="F1682" s="123" t="s">
        <v>2651</v>
      </c>
      <c r="G1682" s="119" t="s">
        <v>2687</v>
      </c>
      <c r="H1682" s="123">
        <v>50</v>
      </c>
    </row>
    <row r="1683" spans="2:8" ht="30" customHeight="1">
      <c r="B1683" s="119" t="s">
        <v>3381</v>
      </c>
      <c r="C1683" s="123" t="s">
        <v>1891</v>
      </c>
      <c r="D1683" s="123">
        <v>10.5</v>
      </c>
      <c r="E1683" s="119" t="s">
        <v>2951</v>
      </c>
      <c r="F1683" s="123" t="s">
        <v>2651</v>
      </c>
      <c r="G1683" s="119" t="s">
        <v>2653</v>
      </c>
      <c r="H1683" s="123">
        <v>2133.13</v>
      </c>
    </row>
    <row r="1684" spans="2:8" ht="30" customHeight="1">
      <c r="B1684" s="119" t="s">
        <v>2968</v>
      </c>
      <c r="C1684" s="123" t="s">
        <v>1891</v>
      </c>
      <c r="D1684" s="123">
        <v>10.5</v>
      </c>
      <c r="E1684" s="123" t="s">
        <v>2954</v>
      </c>
      <c r="F1684" s="123" t="s">
        <v>2651</v>
      </c>
      <c r="G1684" s="119" t="s">
        <v>2687</v>
      </c>
      <c r="H1684" s="123">
        <v>130.4</v>
      </c>
    </row>
    <row r="1685" spans="2:8" ht="30" customHeight="1">
      <c r="B1685" s="119" t="s">
        <v>3382</v>
      </c>
      <c r="C1685" s="123" t="s">
        <v>1891</v>
      </c>
      <c r="D1685" s="123">
        <v>12</v>
      </c>
      <c r="E1685" s="123" t="s">
        <v>2651</v>
      </c>
      <c r="F1685" s="123" t="s">
        <v>2651</v>
      </c>
      <c r="G1685" s="119" t="s">
        <v>2687</v>
      </c>
      <c r="H1685" s="123">
        <v>50</v>
      </c>
    </row>
    <row r="1686" spans="2:8" ht="30" customHeight="1">
      <c r="B1686" s="119" t="s">
        <v>3383</v>
      </c>
      <c r="C1686" s="123" t="s">
        <v>1891</v>
      </c>
      <c r="D1686" s="123">
        <v>12</v>
      </c>
      <c r="E1686" s="123" t="s">
        <v>2651</v>
      </c>
      <c r="F1686" s="123" t="s">
        <v>2651</v>
      </c>
      <c r="G1686" s="119" t="s">
        <v>2687</v>
      </c>
      <c r="H1686" s="123">
        <v>50</v>
      </c>
    </row>
    <row r="1687" spans="2:8" ht="30" customHeight="1">
      <c r="B1687" s="119" t="s">
        <v>3384</v>
      </c>
      <c r="C1687" s="123" t="s">
        <v>1891</v>
      </c>
      <c r="D1687" s="123">
        <v>15</v>
      </c>
      <c r="E1687" s="123" t="s">
        <v>2651</v>
      </c>
      <c r="F1687" s="123" t="s">
        <v>2651</v>
      </c>
      <c r="G1687" s="119" t="s">
        <v>2687</v>
      </c>
      <c r="H1687" s="123">
        <v>50</v>
      </c>
    </row>
    <row r="1688" spans="2:8" ht="30" customHeight="1">
      <c r="B1688" s="119" t="s">
        <v>3385</v>
      </c>
      <c r="C1688" s="123" t="s">
        <v>1891</v>
      </c>
      <c r="D1688" s="123">
        <v>16</v>
      </c>
      <c r="E1688" s="123" t="s">
        <v>2651</v>
      </c>
      <c r="F1688" s="123" t="s">
        <v>2651</v>
      </c>
      <c r="G1688" s="119" t="s">
        <v>2687</v>
      </c>
      <c r="H1688" s="123">
        <v>50</v>
      </c>
    </row>
    <row r="1689" spans="2:8" ht="30" customHeight="1">
      <c r="B1689" s="119" t="s">
        <v>3343</v>
      </c>
      <c r="C1689" s="123" t="s">
        <v>1891</v>
      </c>
      <c r="D1689" s="123">
        <v>16</v>
      </c>
      <c r="E1689" s="123" t="s">
        <v>2651</v>
      </c>
      <c r="F1689" s="123" t="s">
        <v>2651</v>
      </c>
      <c r="G1689" s="119" t="s">
        <v>2687</v>
      </c>
      <c r="H1689" s="123">
        <v>50</v>
      </c>
    </row>
    <row r="1690" spans="2:8" ht="30" customHeight="1">
      <c r="B1690" s="119" t="s">
        <v>2964</v>
      </c>
      <c r="C1690" s="123" t="s">
        <v>1891</v>
      </c>
      <c r="D1690" s="123">
        <v>25</v>
      </c>
      <c r="E1690" s="123" t="s">
        <v>2954</v>
      </c>
      <c r="F1690" s="123" t="s">
        <v>2651</v>
      </c>
      <c r="G1690" s="119" t="s">
        <v>2687</v>
      </c>
      <c r="H1690" s="123">
        <v>130.4</v>
      </c>
    </row>
    <row r="1691" spans="2:8" ht="30" customHeight="1">
      <c r="B1691" s="119" t="s">
        <v>3386</v>
      </c>
      <c r="C1691" s="123" t="s">
        <v>1891</v>
      </c>
      <c r="D1691" s="123">
        <v>33</v>
      </c>
      <c r="E1691" s="123" t="s">
        <v>2651</v>
      </c>
      <c r="F1691" s="123" t="s">
        <v>2651</v>
      </c>
      <c r="G1691" s="119" t="s">
        <v>2687</v>
      </c>
      <c r="H1691" s="123">
        <v>50</v>
      </c>
    </row>
    <row r="1692" spans="2:8" ht="30" customHeight="1">
      <c r="B1692" s="119" t="s">
        <v>3387</v>
      </c>
      <c r="C1692" s="123" t="s">
        <v>1891</v>
      </c>
      <c r="D1692" s="123">
        <v>86.5</v>
      </c>
      <c r="E1692" s="123" t="s">
        <v>2716</v>
      </c>
      <c r="F1692" s="123" t="s">
        <v>2651</v>
      </c>
      <c r="G1692" s="119" t="s">
        <v>2653</v>
      </c>
      <c r="H1692" s="123">
        <v>1439.9</v>
      </c>
    </row>
    <row r="1693" spans="2:8" ht="30" customHeight="1">
      <c r="B1693" s="119" t="s">
        <v>3388</v>
      </c>
      <c r="C1693" s="123" t="s">
        <v>1891</v>
      </c>
      <c r="D1693" s="123">
        <v>288</v>
      </c>
      <c r="E1693" s="123" t="s">
        <v>2716</v>
      </c>
      <c r="F1693" s="123" t="s">
        <v>2651</v>
      </c>
      <c r="G1693" s="119" t="s">
        <v>2653</v>
      </c>
      <c r="H1693" s="123">
        <v>1439.9</v>
      </c>
    </row>
    <row r="1694" spans="2:8" ht="30" customHeight="1">
      <c r="B1694" s="119" t="s">
        <v>3389</v>
      </c>
      <c r="C1694" s="123" t="s">
        <v>1891</v>
      </c>
      <c r="D1694" s="123">
        <v>359</v>
      </c>
      <c r="E1694" s="123" t="s">
        <v>2651</v>
      </c>
      <c r="F1694" s="123" t="s">
        <v>2651</v>
      </c>
      <c r="G1694" s="119" t="s">
        <v>2687</v>
      </c>
      <c r="H1694" s="123">
        <v>50</v>
      </c>
    </row>
    <row r="1695" spans="2:8" ht="30" customHeight="1">
      <c r="B1695" s="119" t="s">
        <v>3390</v>
      </c>
      <c r="C1695" s="123" t="s">
        <v>1891</v>
      </c>
      <c r="D1695" s="123">
        <v>420</v>
      </c>
      <c r="E1695" s="123" t="s">
        <v>2651</v>
      </c>
      <c r="F1695" s="123" t="s">
        <v>2651</v>
      </c>
      <c r="G1695" s="119" t="s">
        <v>2687</v>
      </c>
      <c r="H1695" s="123">
        <v>50</v>
      </c>
    </row>
    <row r="1696" spans="2:8" ht="30" customHeight="1">
      <c r="B1696" s="119" t="s">
        <v>3390</v>
      </c>
      <c r="C1696" s="123" t="s">
        <v>1891</v>
      </c>
      <c r="D1696" s="123">
        <v>523</v>
      </c>
      <c r="E1696" s="123" t="s">
        <v>2651</v>
      </c>
      <c r="F1696" s="123" t="s">
        <v>2651</v>
      </c>
      <c r="G1696" s="119" t="s">
        <v>2687</v>
      </c>
      <c r="H1696" s="123">
        <v>50</v>
      </c>
    </row>
    <row r="1697" spans="2:8" ht="30" customHeight="1">
      <c r="B1697" s="119" t="s">
        <v>3389</v>
      </c>
      <c r="C1697" s="123" t="s">
        <v>1891</v>
      </c>
      <c r="D1697" s="123">
        <v>600</v>
      </c>
      <c r="E1697" s="123" t="s">
        <v>2651</v>
      </c>
      <c r="F1697" s="123" t="s">
        <v>2651</v>
      </c>
      <c r="G1697" s="119" t="s">
        <v>2687</v>
      </c>
      <c r="H1697" s="123">
        <v>50</v>
      </c>
    </row>
    <row r="1698" spans="2:8" ht="30" customHeight="1">
      <c r="B1698" s="119" t="s">
        <v>3391</v>
      </c>
      <c r="C1698" s="124" t="s">
        <v>2655</v>
      </c>
      <c r="D1698" s="123">
        <v>1</v>
      </c>
      <c r="E1698" s="123" t="s">
        <v>2651</v>
      </c>
      <c r="F1698" s="123" t="s">
        <v>3216</v>
      </c>
      <c r="G1698" s="119" t="s">
        <v>2653</v>
      </c>
      <c r="H1698" s="123">
        <v>1433.5</v>
      </c>
    </row>
    <row r="1699" spans="2:8" ht="30" customHeight="1">
      <c r="B1699" s="119" t="s">
        <v>3392</v>
      </c>
      <c r="C1699" s="124" t="s">
        <v>2655</v>
      </c>
      <c r="D1699" s="123">
        <v>1</v>
      </c>
      <c r="E1699" s="123" t="s">
        <v>2651</v>
      </c>
      <c r="F1699" s="123" t="s">
        <v>3216</v>
      </c>
      <c r="G1699" s="119" t="s">
        <v>2653</v>
      </c>
      <c r="H1699" s="123">
        <v>1433.5</v>
      </c>
    </row>
    <row r="1700" spans="2:8" ht="30" customHeight="1">
      <c r="B1700" s="119" t="s">
        <v>3393</v>
      </c>
      <c r="C1700" s="124" t="s">
        <v>2655</v>
      </c>
      <c r="D1700" s="123">
        <v>1</v>
      </c>
      <c r="E1700" s="123" t="s">
        <v>2651</v>
      </c>
      <c r="F1700" s="123" t="s">
        <v>3216</v>
      </c>
      <c r="G1700" s="119" t="s">
        <v>2653</v>
      </c>
      <c r="H1700" s="123">
        <v>1433.5</v>
      </c>
    </row>
    <row r="1701" spans="2:8" ht="30" customHeight="1">
      <c r="B1701" s="119" t="s">
        <v>3394</v>
      </c>
      <c r="C1701" s="124" t="s">
        <v>2655</v>
      </c>
      <c r="D1701" s="123">
        <v>1</v>
      </c>
      <c r="E1701" s="123" t="s">
        <v>2651</v>
      </c>
      <c r="F1701" s="123" t="s">
        <v>3216</v>
      </c>
      <c r="G1701" s="119" t="s">
        <v>2653</v>
      </c>
      <c r="H1701" s="123">
        <v>1433.5</v>
      </c>
    </row>
    <row r="1702" spans="2:8" ht="30" customHeight="1">
      <c r="B1702" s="119" t="s">
        <v>3395</v>
      </c>
      <c r="C1702" s="124" t="s">
        <v>2655</v>
      </c>
      <c r="D1702" s="123">
        <v>1</v>
      </c>
      <c r="E1702" s="123" t="s">
        <v>2651</v>
      </c>
      <c r="F1702" s="123" t="s">
        <v>3216</v>
      </c>
      <c r="G1702" s="119" t="s">
        <v>2653</v>
      </c>
      <c r="H1702" s="123">
        <v>1433.5</v>
      </c>
    </row>
    <row r="1703" spans="2:8" ht="30" customHeight="1">
      <c r="B1703" s="119" t="s">
        <v>3396</v>
      </c>
      <c r="C1703" s="124" t="s">
        <v>2655</v>
      </c>
      <c r="D1703" s="123">
        <v>1</v>
      </c>
      <c r="E1703" s="123" t="s">
        <v>2651</v>
      </c>
      <c r="F1703" s="123" t="s">
        <v>3216</v>
      </c>
      <c r="G1703" s="119" t="s">
        <v>2653</v>
      </c>
      <c r="H1703" s="123">
        <v>1433.5</v>
      </c>
    </row>
    <row r="1704" spans="2:8" ht="30" customHeight="1">
      <c r="B1704" s="119" t="s">
        <v>3397</v>
      </c>
      <c r="C1704" s="124" t="s">
        <v>2655</v>
      </c>
      <c r="D1704" s="123">
        <v>1</v>
      </c>
      <c r="E1704" s="123" t="s">
        <v>2651</v>
      </c>
      <c r="F1704" s="123" t="s">
        <v>3216</v>
      </c>
      <c r="G1704" s="119" t="s">
        <v>2653</v>
      </c>
      <c r="H1704" s="123">
        <v>1433.5</v>
      </c>
    </row>
    <row r="1705" spans="2:8" ht="30" customHeight="1">
      <c r="B1705" s="119" t="s">
        <v>3398</v>
      </c>
      <c r="C1705" s="124" t="s">
        <v>2655</v>
      </c>
      <c r="D1705" s="123">
        <v>1</v>
      </c>
      <c r="E1705" s="123" t="s">
        <v>2651</v>
      </c>
      <c r="F1705" s="123" t="s">
        <v>3216</v>
      </c>
      <c r="G1705" s="119" t="s">
        <v>2653</v>
      </c>
      <c r="H1705" s="123">
        <v>1433.5</v>
      </c>
    </row>
    <row r="1706" spans="2:8" ht="30" customHeight="1">
      <c r="B1706" s="119" t="s">
        <v>3399</v>
      </c>
      <c r="C1706" s="124" t="s">
        <v>2655</v>
      </c>
      <c r="D1706" s="123">
        <v>1</v>
      </c>
      <c r="E1706" s="123" t="s">
        <v>2651</v>
      </c>
      <c r="F1706" s="123" t="s">
        <v>3216</v>
      </c>
      <c r="G1706" s="119" t="s">
        <v>2653</v>
      </c>
      <c r="H1706" s="123">
        <v>1433.5</v>
      </c>
    </row>
    <row r="1707" spans="2:8" ht="30" customHeight="1">
      <c r="B1707" s="119" t="s">
        <v>3400</v>
      </c>
      <c r="C1707" s="124" t="s">
        <v>2655</v>
      </c>
      <c r="D1707" s="123">
        <v>1</v>
      </c>
      <c r="E1707" s="123" t="s">
        <v>2651</v>
      </c>
      <c r="F1707" s="123" t="s">
        <v>3216</v>
      </c>
      <c r="G1707" s="119" t="s">
        <v>2653</v>
      </c>
      <c r="H1707" s="123">
        <v>1433.5</v>
      </c>
    </row>
    <row r="1708" spans="2:8" ht="30" customHeight="1">
      <c r="B1708" s="119" t="s">
        <v>3400</v>
      </c>
      <c r="C1708" s="124" t="s">
        <v>2655</v>
      </c>
      <c r="D1708" s="123">
        <v>1</v>
      </c>
      <c r="E1708" s="123" t="s">
        <v>2651</v>
      </c>
      <c r="F1708" s="123" t="s">
        <v>3216</v>
      </c>
      <c r="G1708" s="119" t="s">
        <v>2653</v>
      </c>
      <c r="H1708" s="123">
        <v>1433.5</v>
      </c>
    </row>
    <row r="1709" spans="2:8" ht="30" customHeight="1">
      <c r="B1709" s="119" t="s">
        <v>3401</v>
      </c>
      <c r="C1709" s="124" t="s">
        <v>2655</v>
      </c>
      <c r="D1709" s="123">
        <v>1</v>
      </c>
      <c r="E1709" s="123" t="s">
        <v>2651</v>
      </c>
      <c r="F1709" s="123" t="s">
        <v>3216</v>
      </c>
      <c r="G1709" s="119" t="s">
        <v>2653</v>
      </c>
      <c r="H1709" s="123">
        <v>1433.5</v>
      </c>
    </row>
    <row r="1710" spans="2:8" ht="30" customHeight="1">
      <c r="B1710" s="119" t="s">
        <v>3402</v>
      </c>
      <c r="C1710" s="124" t="s">
        <v>2655</v>
      </c>
      <c r="D1710" s="123">
        <v>1</v>
      </c>
      <c r="E1710" s="123" t="s">
        <v>2651</v>
      </c>
      <c r="F1710" s="123" t="s">
        <v>3216</v>
      </c>
      <c r="G1710" s="119" t="s">
        <v>2653</v>
      </c>
      <c r="H1710" s="123">
        <v>1433.5</v>
      </c>
    </row>
    <row r="1711" spans="2:8" ht="30" customHeight="1">
      <c r="B1711" s="119" t="s">
        <v>3403</v>
      </c>
      <c r="C1711" s="124" t="s">
        <v>2655</v>
      </c>
      <c r="D1711" s="123">
        <v>1</v>
      </c>
      <c r="E1711" s="123" t="s">
        <v>2651</v>
      </c>
      <c r="F1711" s="123" t="s">
        <v>3216</v>
      </c>
      <c r="G1711" s="119" t="s">
        <v>2653</v>
      </c>
      <c r="H1711" s="123">
        <v>1433.5</v>
      </c>
    </row>
    <row r="1712" spans="2:8" ht="30" customHeight="1">
      <c r="B1712" s="119" t="s">
        <v>3404</v>
      </c>
      <c r="C1712" s="124" t="s">
        <v>2655</v>
      </c>
      <c r="D1712" s="123">
        <v>1</v>
      </c>
      <c r="E1712" s="123" t="s">
        <v>2651</v>
      </c>
      <c r="F1712" s="123" t="s">
        <v>3216</v>
      </c>
      <c r="G1712" s="119" t="s">
        <v>2653</v>
      </c>
      <c r="H1712" s="123">
        <v>1433.5</v>
      </c>
    </row>
    <row r="1713" spans="2:8" ht="30" customHeight="1">
      <c r="B1713" s="119" t="s">
        <v>3401</v>
      </c>
      <c r="C1713" s="124" t="s">
        <v>2655</v>
      </c>
      <c r="D1713" s="123">
        <v>1</v>
      </c>
      <c r="E1713" s="123" t="s">
        <v>2651</v>
      </c>
      <c r="F1713" s="123" t="s">
        <v>3216</v>
      </c>
      <c r="G1713" s="119" t="s">
        <v>2653</v>
      </c>
      <c r="H1713" s="123">
        <v>1433.5</v>
      </c>
    </row>
    <row r="1714" spans="2:8" ht="30" customHeight="1">
      <c r="B1714" s="119" t="s">
        <v>3399</v>
      </c>
      <c r="C1714" s="124" t="s">
        <v>2655</v>
      </c>
      <c r="D1714" s="123">
        <v>1</v>
      </c>
      <c r="E1714" s="123" t="s">
        <v>2651</v>
      </c>
      <c r="F1714" s="123" t="s">
        <v>3216</v>
      </c>
      <c r="G1714" s="119" t="s">
        <v>2653</v>
      </c>
      <c r="H1714" s="123">
        <v>1433.5</v>
      </c>
    </row>
    <row r="1715" spans="2:8" ht="30" customHeight="1">
      <c r="B1715" s="119" t="s">
        <v>3405</v>
      </c>
      <c r="C1715" s="124" t="s">
        <v>2655</v>
      </c>
      <c r="D1715" s="123">
        <v>1</v>
      </c>
      <c r="E1715" s="123" t="s">
        <v>2651</v>
      </c>
      <c r="F1715" s="123" t="s">
        <v>3216</v>
      </c>
      <c r="G1715" s="119" t="s">
        <v>2653</v>
      </c>
      <c r="H1715" s="123">
        <v>1433.5</v>
      </c>
    </row>
    <row r="1716" spans="2:8" ht="30" customHeight="1">
      <c r="B1716" s="119" t="s">
        <v>3401</v>
      </c>
      <c r="C1716" s="124" t="s">
        <v>2655</v>
      </c>
      <c r="D1716" s="123">
        <v>1</v>
      </c>
      <c r="E1716" s="123" t="s">
        <v>2651</v>
      </c>
      <c r="F1716" s="123" t="s">
        <v>3216</v>
      </c>
      <c r="G1716" s="119" t="s">
        <v>2653</v>
      </c>
      <c r="H1716" s="123">
        <v>1433.5</v>
      </c>
    </row>
    <row r="1717" spans="2:8" ht="30" customHeight="1">
      <c r="B1717" s="119" t="s">
        <v>3399</v>
      </c>
      <c r="C1717" s="124" t="s">
        <v>2655</v>
      </c>
      <c r="D1717" s="123">
        <v>1</v>
      </c>
      <c r="E1717" s="123" t="s">
        <v>2651</v>
      </c>
      <c r="F1717" s="123" t="s">
        <v>3216</v>
      </c>
      <c r="G1717" s="119" t="s">
        <v>2653</v>
      </c>
      <c r="H1717" s="123">
        <v>1433.5</v>
      </c>
    </row>
    <row r="1718" spans="2:8" ht="30" customHeight="1">
      <c r="B1718" s="119" t="s">
        <v>3406</v>
      </c>
      <c r="C1718" s="124" t="s">
        <v>2655</v>
      </c>
      <c r="D1718" s="123">
        <v>1</v>
      </c>
      <c r="E1718" s="123" t="s">
        <v>2651</v>
      </c>
      <c r="F1718" s="123" t="s">
        <v>3216</v>
      </c>
      <c r="G1718" s="119" t="s">
        <v>2653</v>
      </c>
      <c r="H1718" s="123">
        <v>1433.5</v>
      </c>
    </row>
    <row r="1719" spans="2:8" ht="30" customHeight="1">
      <c r="B1719" s="119" t="s">
        <v>3401</v>
      </c>
      <c r="C1719" s="124" t="s">
        <v>2655</v>
      </c>
      <c r="D1719" s="123">
        <v>1</v>
      </c>
      <c r="E1719" s="123" t="s">
        <v>2651</v>
      </c>
      <c r="F1719" s="123" t="s">
        <v>3216</v>
      </c>
      <c r="G1719" s="119" t="s">
        <v>2653</v>
      </c>
      <c r="H1719" s="123">
        <v>1433.5</v>
      </c>
    </row>
    <row r="1720" spans="2:8" ht="30" customHeight="1">
      <c r="B1720" s="119" t="s">
        <v>3407</v>
      </c>
      <c r="C1720" s="124" t="s">
        <v>2655</v>
      </c>
      <c r="D1720" s="123">
        <v>1</v>
      </c>
      <c r="E1720" s="123" t="s">
        <v>2651</v>
      </c>
      <c r="F1720" s="123" t="s">
        <v>3216</v>
      </c>
      <c r="G1720" s="119" t="s">
        <v>2653</v>
      </c>
      <c r="H1720" s="123">
        <v>1433.5</v>
      </c>
    </row>
    <row r="1721" spans="2:8" ht="30" customHeight="1">
      <c r="B1721" s="119" t="s">
        <v>3408</v>
      </c>
      <c r="C1721" s="124" t="s">
        <v>2655</v>
      </c>
      <c r="D1721" s="123">
        <v>1</v>
      </c>
      <c r="E1721" s="123" t="s">
        <v>2651</v>
      </c>
      <c r="F1721" s="123" t="s">
        <v>3216</v>
      </c>
      <c r="G1721" s="119" t="s">
        <v>2653</v>
      </c>
      <c r="H1721" s="123">
        <v>1433.5</v>
      </c>
    </row>
    <row r="1722" spans="2:8" ht="30" customHeight="1">
      <c r="B1722" s="119" t="s">
        <v>3409</v>
      </c>
      <c r="C1722" s="124" t="s">
        <v>2655</v>
      </c>
      <c r="D1722" s="123">
        <v>1</v>
      </c>
      <c r="E1722" s="123" t="s">
        <v>2651</v>
      </c>
      <c r="F1722" s="123" t="s">
        <v>3216</v>
      </c>
      <c r="G1722" s="119" t="s">
        <v>2653</v>
      </c>
      <c r="H1722" s="123">
        <v>1433.5</v>
      </c>
    </row>
    <row r="1723" spans="2:8" ht="30" customHeight="1">
      <c r="B1723" s="119" t="s">
        <v>3410</v>
      </c>
      <c r="C1723" s="124" t="s">
        <v>2655</v>
      </c>
      <c r="D1723" s="123">
        <v>1</v>
      </c>
      <c r="E1723" s="123" t="s">
        <v>2651</v>
      </c>
      <c r="F1723" s="123" t="s">
        <v>3216</v>
      </c>
      <c r="G1723" s="119" t="s">
        <v>2653</v>
      </c>
      <c r="H1723" s="123">
        <v>1433.5</v>
      </c>
    </row>
    <row r="1724" spans="2:8" ht="30" customHeight="1">
      <c r="B1724" s="119" t="s">
        <v>3411</v>
      </c>
      <c r="C1724" s="124" t="s">
        <v>2655</v>
      </c>
      <c r="D1724" s="123">
        <v>1</v>
      </c>
      <c r="E1724" s="123" t="s">
        <v>2651</v>
      </c>
      <c r="F1724" s="123" t="s">
        <v>3216</v>
      </c>
      <c r="G1724" s="119" t="s">
        <v>2653</v>
      </c>
      <c r="H1724" s="123">
        <v>1433.5</v>
      </c>
    </row>
    <row r="1725" spans="2:8" ht="30" customHeight="1">
      <c r="B1725" s="119" t="s">
        <v>3412</v>
      </c>
      <c r="C1725" s="124" t="s">
        <v>2655</v>
      </c>
      <c r="D1725" s="123">
        <v>1</v>
      </c>
      <c r="E1725" s="123" t="s">
        <v>2651</v>
      </c>
      <c r="F1725" s="123" t="s">
        <v>3216</v>
      </c>
      <c r="G1725" s="119" t="s">
        <v>2653</v>
      </c>
      <c r="H1725" s="123">
        <v>1433.5</v>
      </c>
    </row>
    <row r="1726" spans="2:8" ht="30" customHeight="1">
      <c r="B1726" s="119" t="s">
        <v>3413</v>
      </c>
      <c r="C1726" s="124" t="s">
        <v>2655</v>
      </c>
      <c r="D1726" s="123">
        <v>1</v>
      </c>
      <c r="E1726" s="123" t="s">
        <v>2651</v>
      </c>
      <c r="F1726" s="123" t="s">
        <v>3216</v>
      </c>
      <c r="G1726" s="119" t="s">
        <v>2653</v>
      </c>
      <c r="H1726" s="123">
        <v>1433.5</v>
      </c>
    </row>
    <row r="1727" spans="2:8" ht="30" customHeight="1">
      <c r="B1727" s="119" t="s">
        <v>3398</v>
      </c>
      <c r="C1727" s="124" t="s">
        <v>2655</v>
      </c>
      <c r="D1727" s="123">
        <v>1</v>
      </c>
      <c r="E1727" s="123" t="s">
        <v>2651</v>
      </c>
      <c r="F1727" s="123" t="s">
        <v>3216</v>
      </c>
      <c r="G1727" s="119" t="s">
        <v>2653</v>
      </c>
      <c r="H1727" s="123">
        <v>1433.5</v>
      </c>
    </row>
    <row r="1728" spans="2:8" ht="30" customHeight="1">
      <c r="B1728" s="119" t="s">
        <v>3401</v>
      </c>
      <c r="C1728" s="124" t="s">
        <v>2655</v>
      </c>
      <c r="D1728" s="123">
        <v>1</v>
      </c>
      <c r="E1728" s="123" t="s">
        <v>2651</v>
      </c>
      <c r="F1728" s="123" t="s">
        <v>3216</v>
      </c>
      <c r="G1728" s="119" t="s">
        <v>2653</v>
      </c>
      <c r="H1728" s="123">
        <v>1433.5</v>
      </c>
    </row>
    <row r="1729" spans="2:8" ht="30" customHeight="1">
      <c r="B1729" s="119" t="s">
        <v>3414</v>
      </c>
      <c r="C1729" s="124" t="s">
        <v>2655</v>
      </c>
      <c r="D1729" s="123">
        <v>1</v>
      </c>
      <c r="E1729" s="123" t="s">
        <v>2651</v>
      </c>
      <c r="F1729" s="123" t="s">
        <v>3216</v>
      </c>
      <c r="G1729" s="119" t="s">
        <v>2653</v>
      </c>
      <c r="H1729" s="123">
        <v>1433.5</v>
      </c>
    </row>
    <row r="1730" spans="2:8" ht="30" customHeight="1">
      <c r="B1730" s="119" t="s">
        <v>3415</v>
      </c>
      <c r="C1730" s="124" t="s">
        <v>2655</v>
      </c>
      <c r="D1730" s="123">
        <v>1</v>
      </c>
      <c r="E1730" s="123" t="s">
        <v>2651</v>
      </c>
      <c r="F1730" s="123" t="s">
        <v>3216</v>
      </c>
      <c r="G1730" s="119" t="s">
        <v>2653</v>
      </c>
      <c r="H1730" s="123">
        <v>1433.5</v>
      </c>
    </row>
    <row r="1731" spans="2:8" ht="30" customHeight="1">
      <c r="B1731" s="119" t="s">
        <v>3401</v>
      </c>
      <c r="C1731" s="124" t="s">
        <v>2655</v>
      </c>
      <c r="D1731" s="123">
        <v>1</v>
      </c>
      <c r="E1731" s="123" t="s">
        <v>2651</v>
      </c>
      <c r="F1731" s="123" t="s">
        <v>3216</v>
      </c>
      <c r="G1731" s="119" t="s">
        <v>2653</v>
      </c>
      <c r="H1731" s="123">
        <v>1433.5</v>
      </c>
    </row>
    <row r="1732" spans="2:8" ht="30" customHeight="1">
      <c r="B1732" s="119" t="s">
        <v>3416</v>
      </c>
      <c r="C1732" s="124" t="s">
        <v>2655</v>
      </c>
      <c r="D1732" s="123">
        <v>1</v>
      </c>
      <c r="E1732" s="123" t="s">
        <v>2651</v>
      </c>
      <c r="F1732" s="123" t="s">
        <v>3216</v>
      </c>
      <c r="G1732" s="119" t="s">
        <v>2653</v>
      </c>
      <c r="H1732" s="123">
        <v>1433.5</v>
      </c>
    </row>
    <row r="1733" spans="2:8" ht="30" customHeight="1">
      <c r="B1733" s="119" t="s">
        <v>3417</v>
      </c>
      <c r="C1733" s="124" t="s">
        <v>2655</v>
      </c>
      <c r="D1733" s="123">
        <v>1</v>
      </c>
      <c r="E1733" s="123" t="s">
        <v>2651</v>
      </c>
      <c r="F1733" s="123" t="s">
        <v>3216</v>
      </c>
      <c r="G1733" s="119" t="s">
        <v>2653</v>
      </c>
      <c r="H1733" s="123">
        <v>1433.5</v>
      </c>
    </row>
    <row r="1734" spans="2:8" ht="30" customHeight="1">
      <c r="B1734" s="119" t="s">
        <v>3418</v>
      </c>
      <c r="C1734" s="124" t="s">
        <v>2655</v>
      </c>
      <c r="D1734" s="123">
        <v>1</v>
      </c>
      <c r="E1734" s="123" t="s">
        <v>2651</v>
      </c>
      <c r="F1734" s="123" t="s">
        <v>3216</v>
      </c>
      <c r="G1734" s="119" t="s">
        <v>2653</v>
      </c>
      <c r="H1734" s="123">
        <v>1433.5</v>
      </c>
    </row>
    <row r="1735" spans="2:8" ht="30" customHeight="1">
      <c r="B1735" s="119" t="s">
        <v>3419</v>
      </c>
      <c r="C1735" s="124" t="s">
        <v>2655</v>
      </c>
      <c r="D1735" s="123">
        <v>1</v>
      </c>
      <c r="E1735" s="123" t="s">
        <v>2651</v>
      </c>
      <c r="F1735" s="123" t="s">
        <v>3216</v>
      </c>
      <c r="G1735" s="119" t="s">
        <v>2653</v>
      </c>
      <c r="H1735" s="123">
        <v>1433.5</v>
      </c>
    </row>
    <row r="1736" spans="2:8" ht="30" customHeight="1">
      <c r="B1736" s="119" t="s">
        <v>3401</v>
      </c>
      <c r="C1736" s="124" t="s">
        <v>2655</v>
      </c>
      <c r="D1736" s="123">
        <v>1</v>
      </c>
      <c r="E1736" s="123" t="s">
        <v>2651</v>
      </c>
      <c r="F1736" s="123" t="s">
        <v>3216</v>
      </c>
      <c r="G1736" s="119" t="s">
        <v>2653</v>
      </c>
      <c r="H1736" s="123">
        <v>1433.5</v>
      </c>
    </row>
    <row r="1737" spans="2:8" ht="30" customHeight="1">
      <c r="B1737" s="119" t="s">
        <v>3419</v>
      </c>
      <c r="C1737" s="124" t="s">
        <v>2655</v>
      </c>
      <c r="D1737" s="123">
        <v>1</v>
      </c>
      <c r="E1737" s="123" t="s">
        <v>2651</v>
      </c>
      <c r="F1737" s="123" t="s">
        <v>3216</v>
      </c>
      <c r="G1737" s="119" t="s">
        <v>2653</v>
      </c>
      <c r="H1737" s="123">
        <v>1433.5</v>
      </c>
    </row>
    <row r="1738" spans="2:8" ht="30" customHeight="1">
      <c r="B1738" s="119" t="s">
        <v>3420</v>
      </c>
      <c r="C1738" s="124" t="s">
        <v>2655</v>
      </c>
      <c r="D1738" s="123">
        <v>1</v>
      </c>
      <c r="E1738" s="123" t="s">
        <v>2651</v>
      </c>
      <c r="F1738" s="123" t="s">
        <v>3216</v>
      </c>
      <c r="G1738" s="119" t="s">
        <v>2653</v>
      </c>
      <c r="H1738" s="123">
        <v>1433.5</v>
      </c>
    </row>
    <row r="1739" spans="2:8" ht="30" customHeight="1">
      <c r="B1739" s="119" t="s">
        <v>3421</v>
      </c>
      <c r="C1739" s="124" t="s">
        <v>2655</v>
      </c>
      <c r="D1739" s="123">
        <v>1</v>
      </c>
      <c r="E1739" s="123" t="s">
        <v>2651</v>
      </c>
      <c r="F1739" s="123" t="s">
        <v>3216</v>
      </c>
      <c r="G1739" s="119" t="s">
        <v>2653</v>
      </c>
      <c r="H1739" s="123">
        <v>1433.5</v>
      </c>
    </row>
    <row r="1740" spans="2:8" ht="30" customHeight="1">
      <c r="B1740" s="119" t="s">
        <v>3401</v>
      </c>
      <c r="C1740" s="124" t="s">
        <v>2655</v>
      </c>
      <c r="D1740" s="123">
        <v>1</v>
      </c>
      <c r="E1740" s="123" t="s">
        <v>2651</v>
      </c>
      <c r="F1740" s="123" t="s">
        <v>3216</v>
      </c>
      <c r="G1740" s="119" t="s">
        <v>2653</v>
      </c>
      <c r="H1740" s="123">
        <v>1433.5</v>
      </c>
    </row>
    <row r="1741" spans="2:8" ht="30" customHeight="1">
      <c r="B1741" s="119" t="s">
        <v>3422</v>
      </c>
      <c r="C1741" s="124" t="s">
        <v>2655</v>
      </c>
      <c r="D1741" s="123">
        <v>1</v>
      </c>
      <c r="E1741" s="123" t="s">
        <v>2651</v>
      </c>
      <c r="F1741" s="123" t="s">
        <v>3216</v>
      </c>
      <c r="G1741" s="119" t="s">
        <v>2653</v>
      </c>
      <c r="H1741" s="123">
        <v>1433.5</v>
      </c>
    </row>
    <row r="1742" spans="2:8" ht="30" customHeight="1">
      <c r="B1742" s="119" t="s">
        <v>3423</v>
      </c>
      <c r="C1742" s="124" t="s">
        <v>2655</v>
      </c>
      <c r="D1742" s="123">
        <v>1</v>
      </c>
      <c r="E1742" s="123" t="s">
        <v>2651</v>
      </c>
      <c r="F1742" s="123" t="s">
        <v>3216</v>
      </c>
      <c r="G1742" s="119" t="s">
        <v>2653</v>
      </c>
      <c r="H1742" s="123">
        <v>1433.5</v>
      </c>
    </row>
    <row r="1743" spans="2:8" ht="30" customHeight="1">
      <c r="B1743" s="119" t="s">
        <v>3424</v>
      </c>
      <c r="C1743" s="124" t="s">
        <v>2655</v>
      </c>
      <c r="D1743" s="123">
        <v>1</v>
      </c>
      <c r="E1743" s="123" t="s">
        <v>2651</v>
      </c>
      <c r="F1743" s="123" t="s">
        <v>3216</v>
      </c>
      <c r="G1743" s="119" t="s">
        <v>2653</v>
      </c>
      <c r="H1743" s="123">
        <v>1433.5</v>
      </c>
    </row>
    <row r="1744" spans="2:8" ht="30" customHeight="1">
      <c r="B1744" s="119" t="s">
        <v>3391</v>
      </c>
      <c r="C1744" s="124" t="s">
        <v>2655</v>
      </c>
      <c r="D1744" s="123">
        <v>1</v>
      </c>
      <c r="E1744" s="123" t="s">
        <v>2651</v>
      </c>
      <c r="F1744" s="123" t="s">
        <v>3216</v>
      </c>
      <c r="G1744" s="119" t="s">
        <v>2653</v>
      </c>
      <c r="H1744" s="123">
        <v>1433.5</v>
      </c>
    </row>
    <row r="1745" spans="2:8" ht="30" customHeight="1">
      <c r="B1745" s="119" t="s">
        <v>3419</v>
      </c>
      <c r="C1745" s="124" t="s">
        <v>2655</v>
      </c>
      <c r="D1745" s="123">
        <v>1</v>
      </c>
      <c r="E1745" s="123" t="s">
        <v>2651</v>
      </c>
      <c r="F1745" s="123" t="s">
        <v>3216</v>
      </c>
      <c r="G1745" s="119" t="s">
        <v>2653</v>
      </c>
      <c r="H1745" s="123">
        <v>1433.5</v>
      </c>
    </row>
    <row r="1746" spans="2:8" ht="30" customHeight="1">
      <c r="B1746" s="119" t="s">
        <v>3419</v>
      </c>
      <c r="C1746" s="124" t="s">
        <v>2655</v>
      </c>
      <c r="D1746" s="123">
        <v>1</v>
      </c>
      <c r="E1746" s="123" t="s">
        <v>2651</v>
      </c>
      <c r="F1746" s="123" t="s">
        <v>3216</v>
      </c>
      <c r="G1746" s="119" t="s">
        <v>2653</v>
      </c>
      <c r="H1746" s="123">
        <v>1433.5</v>
      </c>
    </row>
    <row r="1747" spans="2:8" ht="30" customHeight="1">
      <c r="B1747" s="119" t="s">
        <v>3425</v>
      </c>
      <c r="C1747" s="124" t="s">
        <v>2655</v>
      </c>
      <c r="D1747" s="123">
        <v>1</v>
      </c>
      <c r="E1747" s="123" t="s">
        <v>2651</v>
      </c>
      <c r="F1747" s="123" t="s">
        <v>3216</v>
      </c>
      <c r="G1747" s="119" t="s">
        <v>2653</v>
      </c>
      <c r="H1747" s="123">
        <v>1433.5</v>
      </c>
    </row>
    <row r="1748" spans="2:8" ht="30" customHeight="1">
      <c r="B1748" s="119" t="s">
        <v>3426</v>
      </c>
      <c r="C1748" s="124" t="s">
        <v>2655</v>
      </c>
      <c r="D1748" s="123">
        <v>1</v>
      </c>
      <c r="E1748" s="123" t="s">
        <v>2651</v>
      </c>
      <c r="F1748" s="123" t="s">
        <v>3216</v>
      </c>
      <c r="G1748" s="119" t="s">
        <v>2653</v>
      </c>
      <c r="H1748" s="123">
        <v>1433.5</v>
      </c>
    </row>
    <row r="1749" spans="2:8" ht="30" customHeight="1">
      <c r="B1749" s="119" t="s">
        <v>3401</v>
      </c>
      <c r="C1749" s="124" t="s">
        <v>2655</v>
      </c>
      <c r="D1749" s="123">
        <v>1</v>
      </c>
      <c r="E1749" s="123" t="s">
        <v>2651</v>
      </c>
      <c r="F1749" s="123" t="s">
        <v>3216</v>
      </c>
      <c r="G1749" s="119" t="s">
        <v>2653</v>
      </c>
      <c r="H1749" s="123">
        <v>1433.5</v>
      </c>
    </row>
    <row r="1750" spans="2:8" ht="30" customHeight="1">
      <c r="B1750" s="119" t="s">
        <v>3427</v>
      </c>
      <c r="C1750" s="124" t="s">
        <v>2655</v>
      </c>
      <c r="D1750" s="123">
        <v>1</v>
      </c>
      <c r="E1750" s="123" t="s">
        <v>2651</v>
      </c>
      <c r="F1750" s="123" t="s">
        <v>3216</v>
      </c>
      <c r="G1750" s="119" t="s">
        <v>2653</v>
      </c>
      <c r="H1750" s="123">
        <v>1433.5</v>
      </c>
    </row>
    <row r="1751" spans="2:8" ht="30" customHeight="1">
      <c r="B1751" s="119" t="s">
        <v>3428</v>
      </c>
      <c r="C1751" s="123" t="s">
        <v>1891</v>
      </c>
      <c r="D1751" s="123">
        <v>2</v>
      </c>
      <c r="E1751" s="123" t="s">
        <v>2651</v>
      </c>
      <c r="F1751" s="123" t="s">
        <v>3216</v>
      </c>
      <c r="G1751" s="119" t="s">
        <v>2653</v>
      </c>
      <c r="H1751" s="123">
        <v>1433.5</v>
      </c>
    </row>
    <row r="1752" spans="2:8" ht="30" customHeight="1">
      <c r="B1752" s="119" t="s">
        <v>3401</v>
      </c>
      <c r="C1752" s="123" t="s">
        <v>1891</v>
      </c>
      <c r="D1752" s="123">
        <v>2</v>
      </c>
      <c r="E1752" s="123" t="s">
        <v>2651</v>
      </c>
      <c r="F1752" s="123" t="s">
        <v>3216</v>
      </c>
      <c r="G1752" s="119" t="s">
        <v>2653</v>
      </c>
      <c r="H1752" s="123">
        <v>1433.5</v>
      </c>
    </row>
    <row r="1753" spans="2:8" ht="30" customHeight="1">
      <c r="B1753" s="119" t="s">
        <v>3406</v>
      </c>
      <c r="C1753" s="123" t="s">
        <v>1891</v>
      </c>
      <c r="D1753" s="123">
        <v>2</v>
      </c>
      <c r="E1753" s="123" t="s">
        <v>2651</v>
      </c>
      <c r="F1753" s="123" t="s">
        <v>3216</v>
      </c>
      <c r="G1753" s="119" t="s">
        <v>2653</v>
      </c>
      <c r="H1753" s="123">
        <v>1433.5</v>
      </c>
    </row>
    <row r="1754" spans="2:8" ht="30" customHeight="1">
      <c r="B1754" s="119" t="s">
        <v>3406</v>
      </c>
      <c r="C1754" s="123" t="s">
        <v>1891</v>
      </c>
      <c r="D1754" s="123">
        <v>2</v>
      </c>
      <c r="E1754" s="123" t="s">
        <v>2651</v>
      </c>
      <c r="F1754" s="123" t="s">
        <v>3216</v>
      </c>
      <c r="G1754" s="119" t="s">
        <v>2653</v>
      </c>
      <c r="H1754" s="123">
        <v>1433.5</v>
      </c>
    </row>
    <row r="1755" spans="2:8" ht="30" customHeight="1">
      <c r="B1755" s="119" t="s">
        <v>3401</v>
      </c>
      <c r="C1755" s="123" t="s">
        <v>1891</v>
      </c>
      <c r="D1755" s="123">
        <v>2</v>
      </c>
      <c r="E1755" s="123" t="s">
        <v>2651</v>
      </c>
      <c r="F1755" s="123" t="s">
        <v>3216</v>
      </c>
      <c r="G1755" s="119" t="s">
        <v>2653</v>
      </c>
      <c r="H1755" s="123">
        <v>1433.5</v>
      </c>
    </row>
    <row r="1756" spans="2:8" ht="30" customHeight="1">
      <c r="B1756" s="119" t="s">
        <v>3401</v>
      </c>
      <c r="C1756" s="123" t="s">
        <v>1891</v>
      </c>
      <c r="D1756" s="123">
        <v>2</v>
      </c>
      <c r="E1756" s="123" t="s">
        <v>2651</v>
      </c>
      <c r="F1756" s="123" t="s">
        <v>3216</v>
      </c>
      <c r="G1756" s="119" t="s">
        <v>2653</v>
      </c>
      <c r="H1756" s="123">
        <v>1433.5</v>
      </c>
    </row>
    <row r="1757" spans="2:8" ht="30" customHeight="1">
      <c r="B1757" s="119" t="s">
        <v>3429</v>
      </c>
      <c r="C1757" s="123" t="s">
        <v>1891</v>
      </c>
      <c r="D1757" s="123">
        <v>2</v>
      </c>
      <c r="E1757" s="123" t="s">
        <v>2651</v>
      </c>
      <c r="F1757" s="123" t="s">
        <v>3216</v>
      </c>
      <c r="G1757" s="119" t="s">
        <v>2653</v>
      </c>
      <c r="H1757" s="123">
        <v>1433.5</v>
      </c>
    </row>
    <row r="1758" spans="2:8" ht="30" customHeight="1">
      <c r="B1758" s="119" t="s">
        <v>3419</v>
      </c>
      <c r="C1758" s="123" t="s">
        <v>1891</v>
      </c>
      <c r="D1758" s="123">
        <v>2</v>
      </c>
      <c r="E1758" s="123" t="s">
        <v>2651</v>
      </c>
      <c r="F1758" s="123" t="s">
        <v>3216</v>
      </c>
      <c r="G1758" s="119" t="s">
        <v>2653</v>
      </c>
      <c r="H1758" s="123">
        <v>1433.5</v>
      </c>
    </row>
    <row r="1759" spans="2:8" ht="30" customHeight="1">
      <c r="B1759" s="119" t="s">
        <v>3423</v>
      </c>
      <c r="C1759" s="123" t="s">
        <v>1891</v>
      </c>
      <c r="D1759" s="123">
        <v>2</v>
      </c>
      <c r="E1759" s="123" t="s">
        <v>2651</v>
      </c>
      <c r="F1759" s="123" t="s">
        <v>3216</v>
      </c>
      <c r="G1759" s="119" t="s">
        <v>2653</v>
      </c>
      <c r="H1759" s="123">
        <v>1433.5</v>
      </c>
    </row>
    <row r="1760" spans="2:8" ht="30" customHeight="1">
      <c r="B1760" s="119" t="s">
        <v>3417</v>
      </c>
      <c r="C1760" s="123" t="s">
        <v>1891</v>
      </c>
      <c r="D1760" s="123">
        <v>2</v>
      </c>
      <c r="E1760" s="123" t="s">
        <v>2651</v>
      </c>
      <c r="F1760" s="123" t="s">
        <v>3216</v>
      </c>
      <c r="G1760" s="119" t="s">
        <v>2653</v>
      </c>
      <c r="H1760" s="123">
        <v>1433.5</v>
      </c>
    </row>
    <row r="1761" spans="2:8" ht="30" customHeight="1">
      <c r="B1761" s="119" t="s">
        <v>3430</v>
      </c>
      <c r="C1761" s="123" t="s">
        <v>1891</v>
      </c>
      <c r="D1761" s="123">
        <v>2</v>
      </c>
      <c r="E1761" s="123" t="s">
        <v>2651</v>
      </c>
      <c r="F1761" s="123" t="s">
        <v>3216</v>
      </c>
      <c r="G1761" s="119" t="s">
        <v>2653</v>
      </c>
      <c r="H1761" s="123">
        <v>1433.5</v>
      </c>
    </row>
    <row r="1762" spans="2:8" ht="30" customHeight="1">
      <c r="B1762" s="119" t="s">
        <v>3431</v>
      </c>
      <c r="C1762" s="123" t="s">
        <v>1891</v>
      </c>
      <c r="D1762" s="123">
        <v>2.5</v>
      </c>
      <c r="E1762" s="123" t="s">
        <v>2651</v>
      </c>
      <c r="F1762" s="123" t="s">
        <v>3216</v>
      </c>
      <c r="G1762" s="119" t="s">
        <v>2653</v>
      </c>
      <c r="H1762" s="123">
        <v>1433.5</v>
      </c>
    </row>
    <row r="1763" spans="2:8" ht="30" customHeight="1">
      <c r="B1763" s="119" t="s">
        <v>3411</v>
      </c>
      <c r="C1763" s="123" t="s">
        <v>1891</v>
      </c>
      <c r="D1763" s="123">
        <v>2.5</v>
      </c>
      <c r="E1763" s="123" t="s">
        <v>2651</v>
      </c>
      <c r="F1763" s="123" t="s">
        <v>3216</v>
      </c>
      <c r="G1763" s="119" t="s">
        <v>2653</v>
      </c>
      <c r="H1763" s="123">
        <v>1433.5</v>
      </c>
    </row>
    <row r="1764" spans="2:8" ht="30" customHeight="1">
      <c r="B1764" s="119" t="s">
        <v>3404</v>
      </c>
      <c r="C1764" s="123" t="s">
        <v>1891</v>
      </c>
      <c r="D1764" s="123">
        <v>3</v>
      </c>
      <c r="E1764" s="123" t="s">
        <v>2651</v>
      </c>
      <c r="F1764" s="123" t="s">
        <v>3216</v>
      </c>
      <c r="G1764" s="119" t="s">
        <v>2653</v>
      </c>
      <c r="H1764" s="123">
        <v>1433.5</v>
      </c>
    </row>
    <row r="1765" spans="2:8" ht="30" customHeight="1">
      <c r="B1765" s="119" t="s">
        <v>3432</v>
      </c>
      <c r="C1765" s="123" t="s">
        <v>1891</v>
      </c>
      <c r="D1765" s="123">
        <v>3</v>
      </c>
      <c r="E1765" s="123" t="s">
        <v>2651</v>
      </c>
      <c r="F1765" s="123" t="s">
        <v>3216</v>
      </c>
      <c r="G1765" s="119" t="s">
        <v>2653</v>
      </c>
      <c r="H1765" s="123">
        <v>1433.5</v>
      </c>
    </row>
    <row r="1766" spans="2:8" ht="30" customHeight="1">
      <c r="B1766" s="119" t="s">
        <v>3433</v>
      </c>
      <c r="C1766" s="123" t="s">
        <v>1891</v>
      </c>
      <c r="D1766" s="123">
        <v>3</v>
      </c>
      <c r="E1766" s="123" t="s">
        <v>2651</v>
      </c>
      <c r="F1766" s="123" t="s">
        <v>3216</v>
      </c>
      <c r="G1766" s="119" t="s">
        <v>2653</v>
      </c>
      <c r="H1766" s="123">
        <v>1433.5</v>
      </c>
    </row>
    <row r="1767" spans="2:8" ht="30" customHeight="1">
      <c r="B1767" s="119" t="s">
        <v>3434</v>
      </c>
      <c r="C1767" s="123" t="s">
        <v>1891</v>
      </c>
      <c r="D1767" s="123">
        <v>3</v>
      </c>
      <c r="E1767" s="123" t="s">
        <v>2651</v>
      </c>
      <c r="F1767" s="123" t="s">
        <v>3216</v>
      </c>
      <c r="G1767" s="119" t="s">
        <v>2653</v>
      </c>
      <c r="H1767" s="123">
        <v>1433.5</v>
      </c>
    </row>
    <row r="1768" spans="2:8" ht="30" customHeight="1">
      <c r="B1768" s="119" t="s">
        <v>3435</v>
      </c>
      <c r="C1768" s="123" t="s">
        <v>1891</v>
      </c>
      <c r="D1768" s="123">
        <v>3</v>
      </c>
      <c r="E1768" s="123" t="s">
        <v>2651</v>
      </c>
      <c r="F1768" s="123" t="s">
        <v>3216</v>
      </c>
      <c r="G1768" s="119" t="s">
        <v>2653</v>
      </c>
      <c r="H1768" s="123">
        <v>1433.5</v>
      </c>
    </row>
    <row r="1769" spans="2:8" ht="30" customHeight="1">
      <c r="B1769" s="119" t="s">
        <v>3433</v>
      </c>
      <c r="C1769" s="123" t="s">
        <v>1891</v>
      </c>
      <c r="D1769" s="123">
        <v>3</v>
      </c>
      <c r="E1769" s="123" t="s">
        <v>2651</v>
      </c>
      <c r="F1769" s="123" t="s">
        <v>3216</v>
      </c>
      <c r="G1769" s="119" t="s">
        <v>2653</v>
      </c>
      <c r="H1769" s="123">
        <v>1433.5</v>
      </c>
    </row>
    <row r="1770" spans="2:8" ht="30" customHeight="1">
      <c r="B1770" s="119" t="s">
        <v>3411</v>
      </c>
      <c r="C1770" s="123" t="s">
        <v>1891</v>
      </c>
      <c r="D1770" s="123">
        <v>3</v>
      </c>
      <c r="E1770" s="123" t="s">
        <v>2651</v>
      </c>
      <c r="F1770" s="123" t="s">
        <v>3216</v>
      </c>
      <c r="G1770" s="119" t="s">
        <v>2653</v>
      </c>
      <c r="H1770" s="123">
        <v>1433.5</v>
      </c>
    </row>
    <row r="1771" spans="2:8" ht="30" customHeight="1">
      <c r="B1771" s="119" t="s">
        <v>3401</v>
      </c>
      <c r="C1771" s="123" t="s">
        <v>1891</v>
      </c>
      <c r="D1771" s="123">
        <v>3</v>
      </c>
      <c r="E1771" s="123" t="s">
        <v>2651</v>
      </c>
      <c r="F1771" s="123" t="s">
        <v>3216</v>
      </c>
      <c r="G1771" s="119" t="s">
        <v>2653</v>
      </c>
      <c r="H1771" s="123">
        <v>1433.5</v>
      </c>
    </row>
    <row r="1772" spans="2:8" ht="30" customHeight="1">
      <c r="B1772" s="119" t="s">
        <v>3419</v>
      </c>
      <c r="C1772" s="123" t="s">
        <v>1891</v>
      </c>
      <c r="D1772" s="123">
        <v>3</v>
      </c>
      <c r="E1772" s="123" t="s">
        <v>2651</v>
      </c>
      <c r="F1772" s="123" t="s">
        <v>3216</v>
      </c>
      <c r="G1772" s="119" t="s">
        <v>2653</v>
      </c>
      <c r="H1772" s="123">
        <v>1433.5</v>
      </c>
    </row>
    <row r="1773" spans="2:8" ht="30" customHeight="1">
      <c r="B1773" s="119" t="s">
        <v>3401</v>
      </c>
      <c r="C1773" s="123" t="s">
        <v>1891</v>
      </c>
      <c r="D1773" s="123">
        <v>3.4</v>
      </c>
      <c r="E1773" s="123" t="s">
        <v>2651</v>
      </c>
      <c r="F1773" s="123" t="s">
        <v>3216</v>
      </c>
      <c r="G1773" s="119" t="s">
        <v>2653</v>
      </c>
      <c r="H1773" s="123">
        <v>1433.5</v>
      </c>
    </row>
    <row r="1774" spans="2:8" ht="30" customHeight="1">
      <c r="B1774" s="119" t="s">
        <v>3394</v>
      </c>
      <c r="C1774" s="123" t="s">
        <v>1891</v>
      </c>
      <c r="D1774" s="123">
        <v>3.5</v>
      </c>
      <c r="E1774" s="123" t="s">
        <v>2651</v>
      </c>
      <c r="F1774" s="123" t="s">
        <v>3216</v>
      </c>
      <c r="G1774" s="119" t="s">
        <v>2653</v>
      </c>
      <c r="H1774" s="123">
        <v>1433.5</v>
      </c>
    </row>
    <row r="1775" spans="2:8" ht="30" customHeight="1">
      <c r="B1775" s="119" t="s">
        <v>3430</v>
      </c>
      <c r="C1775" s="123" t="s">
        <v>1891</v>
      </c>
      <c r="D1775" s="123">
        <v>3.5</v>
      </c>
      <c r="E1775" s="123" t="s">
        <v>2651</v>
      </c>
      <c r="F1775" s="123" t="s">
        <v>3216</v>
      </c>
      <c r="G1775" s="119" t="s">
        <v>2653</v>
      </c>
      <c r="H1775" s="123">
        <v>1433.5</v>
      </c>
    </row>
    <row r="1776" spans="2:8" ht="30" customHeight="1">
      <c r="B1776" s="119" t="s">
        <v>3401</v>
      </c>
      <c r="C1776" s="123" t="s">
        <v>1891</v>
      </c>
      <c r="D1776" s="123">
        <v>3.5</v>
      </c>
      <c r="E1776" s="123" t="s">
        <v>2651</v>
      </c>
      <c r="F1776" s="123" t="s">
        <v>3216</v>
      </c>
      <c r="G1776" s="119" t="s">
        <v>2653</v>
      </c>
      <c r="H1776" s="123">
        <v>1433.5</v>
      </c>
    </row>
    <row r="1777" spans="2:8" ht="30" customHeight="1">
      <c r="B1777" s="119" t="s">
        <v>3401</v>
      </c>
      <c r="C1777" s="123" t="s">
        <v>1891</v>
      </c>
      <c r="D1777" s="123">
        <v>3.5</v>
      </c>
      <c r="E1777" s="123" t="s">
        <v>2651</v>
      </c>
      <c r="F1777" s="123" t="s">
        <v>3216</v>
      </c>
      <c r="G1777" s="119" t="s">
        <v>2653</v>
      </c>
      <c r="H1777" s="123">
        <v>1433.5</v>
      </c>
    </row>
    <row r="1778" spans="2:8" ht="30" customHeight="1">
      <c r="B1778" s="119" t="s">
        <v>3401</v>
      </c>
      <c r="C1778" s="123" t="s">
        <v>1891</v>
      </c>
      <c r="D1778" s="123">
        <v>3.5</v>
      </c>
      <c r="E1778" s="123" t="s">
        <v>2651</v>
      </c>
      <c r="F1778" s="123" t="s">
        <v>3216</v>
      </c>
      <c r="G1778" s="119" t="s">
        <v>2653</v>
      </c>
      <c r="H1778" s="123">
        <v>1433.5</v>
      </c>
    </row>
    <row r="1779" spans="2:8" ht="30" customHeight="1">
      <c r="B1779" s="119" t="s">
        <v>3419</v>
      </c>
      <c r="C1779" s="123" t="s">
        <v>1891</v>
      </c>
      <c r="D1779" s="123">
        <v>3.5</v>
      </c>
      <c r="E1779" s="123" t="s">
        <v>2651</v>
      </c>
      <c r="F1779" s="123" t="s">
        <v>3216</v>
      </c>
      <c r="G1779" s="119" t="s">
        <v>2653</v>
      </c>
      <c r="H1779" s="123">
        <v>1433.5</v>
      </c>
    </row>
    <row r="1780" spans="2:8" ht="30" customHeight="1">
      <c r="B1780" s="119" t="s">
        <v>3435</v>
      </c>
      <c r="C1780" s="123" t="s">
        <v>1891</v>
      </c>
      <c r="D1780" s="123">
        <v>3.5</v>
      </c>
      <c r="E1780" s="123" t="s">
        <v>2651</v>
      </c>
      <c r="F1780" s="123" t="s">
        <v>3216</v>
      </c>
      <c r="G1780" s="119" t="s">
        <v>2653</v>
      </c>
      <c r="H1780" s="123">
        <v>1433.5</v>
      </c>
    </row>
    <row r="1781" spans="2:8" ht="30" customHeight="1">
      <c r="B1781" s="119" t="s">
        <v>3433</v>
      </c>
      <c r="C1781" s="123" t="s">
        <v>1891</v>
      </c>
      <c r="D1781" s="123">
        <v>3.5</v>
      </c>
      <c r="E1781" s="123" t="s">
        <v>2651</v>
      </c>
      <c r="F1781" s="123" t="s">
        <v>3216</v>
      </c>
      <c r="G1781" s="119" t="s">
        <v>2653</v>
      </c>
      <c r="H1781" s="123">
        <v>1433.5</v>
      </c>
    </row>
    <row r="1782" spans="2:8" ht="30" customHeight="1">
      <c r="B1782" s="119" t="s">
        <v>3419</v>
      </c>
      <c r="C1782" s="123" t="s">
        <v>1891</v>
      </c>
      <c r="D1782" s="123">
        <v>3.5</v>
      </c>
      <c r="E1782" s="123" t="s">
        <v>2651</v>
      </c>
      <c r="F1782" s="123" t="s">
        <v>3216</v>
      </c>
      <c r="G1782" s="119" t="s">
        <v>2653</v>
      </c>
      <c r="H1782" s="123">
        <v>1433.5</v>
      </c>
    </row>
    <row r="1783" spans="2:8" ht="30" customHeight="1">
      <c r="B1783" s="119" t="s">
        <v>3401</v>
      </c>
      <c r="C1783" s="123" t="s">
        <v>1891</v>
      </c>
      <c r="D1783" s="123">
        <v>4</v>
      </c>
      <c r="E1783" s="123" t="s">
        <v>2651</v>
      </c>
      <c r="F1783" s="123" t="s">
        <v>3216</v>
      </c>
      <c r="G1783" s="119" t="s">
        <v>2653</v>
      </c>
      <c r="H1783" s="123">
        <v>1433.5</v>
      </c>
    </row>
    <row r="1784" spans="2:8" ht="30" customHeight="1">
      <c r="B1784" s="119" t="s">
        <v>3401</v>
      </c>
      <c r="C1784" s="123" t="s">
        <v>1891</v>
      </c>
      <c r="D1784" s="123">
        <v>4</v>
      </c>
      <c r="E1784" s="123" t="s">
        <v>2651</v>
      </c>
      <c r="F1784" s="123" t="s">
        <v>3216</v>
      </c>
      <c r="G1784" s="119" t="s">
        <v>2653</v>
      </c>
      <c r="H1784" s="123">
        <v>1433.5</v>
      </c>
    </row>
    <row r="1785" spans="2:8" ht="30" customHeight="1">
      <c r="B1785" s="119" t="s">
        <v>3401</v>
      </c>
      <c r="C1785" s="123" t="s">
        <v>1891</v>
      </c>
      <c r="D1785" s="123">
        <v>4</v>
      </c>
      <c r="E1785" s="123" t="s">
        <v>2651</v>
      </c>
      <c r="F1785" s="123" t="s">
        <v>3216</v>
      </c>
      <c r="G1785" s="119" t="s">
        <v>2653</v>
      </c>
      <c r="H1785" s="123">
        <v>1433.5</v>
      </c>
    </row>
    <row r="1786" spans="2:8" ht="30" customHeight="1">
      <c r="B1786" s="119" t="s">
        <v>3435</v>
      </c>
      <c r="C1786" s="123" t="s">
        <v>1891</v>
      </c>
      <c r="D1786" s="123">
        <v>4</v>
      </c>
      <c r="E1786" s="123" t="s">
        <v>2651</v>
      </c>
      <c r="F1786" s="123" t="s">
        <v>3216</v>
      </c>
      <c r="G1786" s="119" t="s">
        <v>2653</v>
      </c>
      <c r="H1786" s="123">
        <v>1433.5</v>
      </c>
    </row>
    <row r="1787" spans="2:8" ht="30" customHeight="1">
      <c r="B1787" s="119" t="s">
        <v>3436</v>
      </c>
      <c r="C1787" s="123" t="s">
        <v>1891</v>
      </c>
      <c r="D1787" s="123">
        <v>4</v>
      </c>
      <c r="E1787" s="123" t="s">
        <v>2651</v>
      </c>
      <c r="F1787" s="123" t="s">
        <v>3216</v>
      </c>
      <c r="G1787" s="119" t="s">
        <v>2653</v>
      </c>
      <c r="H1787" s="123">
        <v>1433.5</v>
      </c>
    </row>
    <row r="1788" spans="2:8" ht="30" customHeight="1">
      <c r="B1788" s="119" t="s">
        <v>3423</v>
      </c>
      <c r="C1788" s="123" t="s">
        <v>1891</v>
      </c>
      <c r="D1788" s="123">
        <v>4</v>
      </c>
      <c r="E1788" s="123" t="s">
        <v>2651</v>
      </c>
      <c r="F1788" s="123" t="s">
        <v>3216</v>
      </c>
      <c r="G1788" s="119" t="s">
        <v>2653</v>
      </c>
      <c r="H1788" s="123">
        <v>1433.5</v>
      </c>
    </row>
    <row r="1789" spans="2:8" ht="30" customHeight="1">
      <c r="B1789" s="119" t="s">
        <v>3401</v>
      </c>
      <c r="C1789" s="123" t="s">
        <v>1891</v>
      </c>
      <c r="D1789" s="123">
        <v>4</v>
      </c>
      <c r="E1789" s="123" t="s">
        <v>2651</v>
      </c>
      <c r="F1789" s="123" t="s">
        <v>3216</v>
      </c>
      <c r="G1789" s="119" t="s">
        <v>2653</v>
      </c>
      <c r="H1789" s="123">
        <v>1433.5</v>
      </c>
    </row>
    <row r="1790" spans="2:8" ht="30" customHeight="1">
      <c r="B1790" s="119" t="s">
        <v>3433</v>
      </c>
      <c r="C1790" s="123" t="s">
        <v>1891</v>
      </c>
      <c r="D1790" s="123">
        <v>4</v>
      </c>
      <c r="E1790" s="123" t="s">
        <v>2651</v>
      </c>
      <c r="F1790" s="123" t="s">
        <v>3216</v>
      </c>
      <c r="G1790" s="119" t="s">
        <v>2653</v>
      </c>
      <c r="H1790" s="123">
        <v>1433.5</v>
      </c>
    </row>
    <row r="1791" spans="2:8" ht="30" customHeight="1">
      <c r="B1791" s="119" t="s">
        <v>3433</v>
      </c>
      <c r="C1791" s="123" t="s">
        <v>1891</v>
      </c>
      <c r="D1791" s="123">
        <v>4</v>
      </c>
      <c r="E1791" s="123" t="s">
        <v>2651</v>
      </c>
      <c r="F1791" s="123" t="s">
        <v>3216</v>
      </c>
      <c r="G1791" s="119" t="s">
        <v>2653</v>
      </c>
      <c r="H1791" s="123">
        <v>1433.5</v>
      </c>
    </row>
    <row r="1792" spans="2:8" ht="30" customHeight="1">
      <c r="B1792" s="119" t="s">
        <v>3437</v>
      </c>
      <c r="C1792" s="123" t="s">
        <v>1891</v>
      </c>
      <c r="D1792" s="123">
        <v>4</v>
      </c>
      <c r="E1792" s="123" t="s">
        <v>2651</v>
      </c>
      <c r="F1792" s="123" t="s">
        <v>3216</v>
      </c>
      <c r="G1792" s="119" t="s">
        <v>2653</v>
      </c>
      <c r="H1792" s="123">
        <v>1433.5</v>
      </c>
    </row>
    <row r="1793" spans="2:8" ht="30" customHeight="1">
      <c r="B1793" s="119" t="s">
        <v>3438</v>
      </c>
      <c r="C1793" s="123" t="s">
        <v>1891</v>
      </c>
      <c r="D1793" s="123">
        <v>4</v>
      </c>
      <c r="E1793" s="123" t="s">
        <v>2651</v>
      </c>
      <c r="F1793" s="123" t="s">
        <v>3216</v>
      </c>
      <c r="G1793" s="119" t="s">
        <v>2653</v>
      </c>
      <c r="H1793" s="123">
        <v>1433.5</v>
      </c>
    </row>
    <row r="1794" spans="2:8" ht="30" customHeight="1">
      <c r="B1794" s="119" t="s">
        <v>3433</v>
      </c>
      <c r="C1794" s="123" t="s">
        <v>1891</v>
      </c>
      <c r="D1794" s="123">
        <v>4.5</v>
      </c>
      <c r="E1794" s="123" t="s">
        <v>2651</v>
      </c>
      <c r="F1794" s="123" t="s">
        <v>3216</v>
      </c>
      <c r="G1794" s="119" t="s">
        <v>2653</v>
      </c>
      <c r="H1794" s="123">
        <v>1433.5</v>
      </c>
    </row>
    <row r="1795" spans="2:8" ht="30" customHeight="1">
      <c r="B1795" s="119" t="s">
        <v>3411</v>
      </c>
      <c r="C1795" s="123" t="s">
        <v>1891</v>
      </c>
      <c r="D1795" s="123">
        <v>4.5</v>
      </c>
      <c r="E1795" s="123" t="s">
        <v>2651</v>
      </c>
      <c r="F1795" s="123" t="s">
        <v>3216</v>
      </c>
      <c r="G1795" s="119" t="s">
        <v>2653</v>
      </c>
      <c r="H1795" s="123">
        <v>1433.5</v>
      </c>
    </row>
    <row r="1796" spans="2:8" ht="30" customHeight="1">
      <c r="B1796" s="119" t="s">
        <v>3404</v>
      </c>
      <c r="C1796" s="123" t="s">
        <v>1891</v>
      </c>
      <c r="D1796" s="123">
        <v>5</v>
      </c>
      <c r="E1796" s="123" t="s">
        <v>2651</v>
      </c>
      <c r="F1796" s="123" t="s">
        <v>3216</v>
      </c>
      <c r="G1796" s="119" t="s">
        <v>2653</v>
      </c>
      <c r="H1796" s="123">
        <v>1433.5</v>
      </c>
    </row>
    <row r="1797" spans="2:8" ht="30" customHeight="1">
      <c r="B1797" s="119" t="s">
        <v>3404</v>
      </c>
      <c r="C1797" s="123" t="s">
        <v>1891</v>
      </c>
      <c r="D1797" s="123">
        <v>5</v>
      </c>
      <c r="E1797" s="123" t="s">
        <v>2651</v>
      </c>
      <c r="F1797" s="123" t="s">
        <v>3216</v>
      </c>
      <c r="G1797" s="119" t="s">
        <v>2653</v>
      </c>
      <c r="H1797" s="123">
        <v>1433.5</v>
      </c>
    </row>
    <row r="1798" spans="2:8" ht="30" customHeight="1">
      <c r="B1798" s="119" t="s">
        <v>3439</v>
      </c>
      <c r="C1798" s="123" t="s">
        <v>1891</v>
      </c>
      <c r="D1798" s="123">
        <v>5</v>
      </c>
      <c r="E1798" s="123" t="s">
        <v>2651</v>
      </c>
      <c r="F1798" s="123" t="s">
        <v>3216</v>
      </c>
      <c r="G1798" s="119" t="s">
        <v>2653</v>
      </c>
      <c r="H1798" s="123">
        <v>1433.5</v>
      </c>
    </row>
    <row r="1799" spans="2:8" ht="30" customHeight="1">
      <c r="B1799" s="119" t="s">
        <v>3433</v>
      </c>
      <c r="C1799" s="123" t="s">
        <v>1891</v>
      </c>
      <c r="D1799" s="123">
        <v>5</v>
      </c>
      <c r="E1799" s="123" t="s">
        <v>2651</v>
      </c>
      <c r="F1799" s="123" t="s">
        <v>3216</v>
      </c>
      <c r="G1799" s="119" t="s">
        <v>2653</v>
      </c>
      <c r="H1799" s="123">
        <v>1433.5</v>
      </c>
    </row>
    <row r="1800" spans="2:8" ht="30" customHeight="1">
      <c r="B1800" s="119" t="s">
        <v>3401</v>
      </c>
      <c r="C1800" s="123" t="s">
        <v>1891</v>
      </c>
      <c r="D1800" s="123">
        <v>5</v>
      </c>
      <c r="E1800" s="123" t="s">
        <v>2651</v>
      </c>
      <c r="F1800" s="123" t="s">
        <v>3216</v>
      </c>
      <c r="G1800" s="119" t="s">
        <v>2653</v>
      </c>
      <c r="H1800" s="123">
        <v>1433.5</v>
      </c>
    </row>
    <row r="1801" spans="2:8" ht="30" customHeight="1">
      <c r="B1801" s="119" t="s">
        <v>3401</v>
      </c>
      <c r="C1801" s="123" t="s">
        <v>1891</v>
      </c>
      <c r="D1801" s="123">
        <v>5</v>
      </c>
      <c r="E1801" s="123" t="s">
        <v>2651</v>
      </c>
      <c r="F1801" s="123" t="s">
        <v>3216</v>
      </c>
      <c r="G1801" s="119" t="s">
        <v>2653</v>
      </c>
      <c r="H1801" s="123">
        <v>1433.5</v>
      </c>
    </row>
    <row r="1802" spans="2:8" ht="30" customHeight="1">
      <c r="B1802" s="119" t="s">
        <v>3421</v>
      </c>
      <c r="C1802" s="123" t="s">
        <v>1891</v>
      </c>
      <c r="D1802" s="123">
        <v>5.5</v>
      </c>
      <c r="E1802" s="123" t="s">
        <v>2651</v>
      </c>
      <c r="F1802" s="123" t="s">
        <v>3216</v>
      </c>
      <c r="G1802" s="119" t="s">
        <v>2653</v>
      </c>
      <c r="H1802" s="123">
        <v>1433.5</v>
      </c>
    </row>
    <row r="1803" spans="2:8" ht="30" customHeight="1">
      <c r="B1803" s="119" t="s">
        <v>3406</v>
      </c>
      <c r="C1803" s="123" t="s">
        <v>1891</v>
      </c>
      <c r="D1803" s="123">
        <v>6</v>
      </c>
      <c r="E1803" s="123" t="s">
        <v>2651</v>
      </c>
      <c r="F1803" s="123" t="s">
        <v>3216</v>
      </c>
      <c r="G1803" s="119" t="s">
        <v>2653</v>
      </c>
      <c r="H1803" s="123">
        <v>1433.5</v>
      </c>
    </row>
    <row r="1804" spans="2:8" ht="30" customHeight="1">
      <c r="B1804" s="119" t="s">
        <v>3401</v>
      </c>
      <c r="C1804" s="123" t="s">
        <v>1891</v>
      </c>
      <c r="D1804" s="123">
        <v>6</v>
      </c>
      <c r="E1804" s="123" t="s">
        <v>2651</v>
      </c>
      <c r="F1804" s="123" t="s">
        <v>3216</v>
      </c>
      <c r="G1804" s="119" t="s">
        <v>2653</v>
      </c>
      <c r="H1804" s="123">
        <v>1433.5</v>
      </c>
    </row>
    <row r="1805" spans="2:8" ht="30" customHeight="1">
      <c r="B1805" s="119" t="s">
        <v>3440</v>
      </c>
      <c r="C1805" s="123" t="s">
        <v>1891</v>
      </c>
      <c r="D1805" s="123">
        <v>6</v>
      </c>
      <c r="E1805" s="123" t="s">
        <v>2651</v>
      </c>
      <c r="F1805" s="123" t="s">
        <v>3216</v>
      </c>
      <c r="G1805" s="119" t="s">
        <v>2653</v>
      </c>
      <c r="H1805" s="123">
        <v>1433.5</v>
      </c>
    </row>
    <row r="1806" spans="2:8" ht="30" customHeight="1">
      <c r="B1806" s="119" t="s">
        <v>3401</v>
      </c>
      <c r="C1806" s="123" t="s">
        <v>1891</v>
      </c>
      <c r="D1806" s="123">
        <v>7</v>
      </c>
      <c r="E1806" s="123" t="s">
        <v>2651</v>
      </c>
      <c r="F1806" s="123" t="s">
        <v>3216</v>
      </c>
      <c r="G1806" s="119" t="s">
        <v>2653</v>
      </c>
      <c r="H1806" s="123">
        <v>1433.5</v>
      </c>
    </row>
    <row r="1807" spans="2:8" ht="30" customHeight="1">
      <c r="B1807" s="119" t="s">
        <v>3421</v>
      </c>
      <c r="C1807" s="123" t="s">
        <v>1891</v>
      </c>
      <c r="D1807" s="123">
        <v>7</v>
      </c>
      <c r="E1807" s="123" t="s">
        <v>2651</v>
      </c>
      <c r="F1807" s="123" t="s">
        <v>3216</v>
      </c>
      <c r="G1807" s="119" t="s">
        <v>2653</v>
      </c>
      <c r="H1807" s="123">
        <v>1433.5</v>
      </c>
    </row>
    <row r="1808" spans="2:8" ht="30" customHeight="1">
      <c r="B1808" s="119" t="s">
        <v>3427</v>
      </c>
      <c r="C1808" s="123" t="s">
        <v>1891</v>
      </c>
      <c r="D1808" s="123">
        <v>7</v>
      </c>
      <c r="E1808" s="123" t="s">
        <v>2651</v>
      </c>
      <c r="F1808" s="123" t="s">
        <v>3216</v>
      </c>
      <c r="G1808" s="119" t="s">
        <v>2653</v>
      </c>
      <c r="H1808" s="123">
        <v>1433.5</v>
      </c>
    </row>
    <row r="1809" spans="2:8" ht="30" customHeight="1">
      <c r="B1809" s="119" t="s">
        <v>3419</v>
      </c>
      <c r="C1809" s="123" t="s">
        <v>1891</v>
      </c>
      <c r="D1809" s="123">
        <v>8</v>
      </c>
      <c r="E1809" s="123" t="s">
        <v>2651</v>
      </c>
      <c r="F1809" s="123" t="s">
        <v>3216</v>
      </c>
      <c r="G1809" s="119" t="s">
        <v>2653</v>
      </c>
      <c r="H1809" s="123">
        <v>1433.5</v>
      </c>
    </row>
    <row r="1810" spans="2:8" ht="30" customHeight="1">
      <c r="B1810" s="119" t="s">
        <v>3441</v>
      </c>
      <c r="C1810" s="123" t="s">
        <v>1891</v>
      </c>
      <c r="D1810" s="123">
        <v>8</v>
      </c>
      <c r="E1810" s="123" t="s">
        <v>2651</v>
      </c>
      <c r="F1810" s="123" t="s">
        <v>3216</v>
      </c>
      <c r="G1810" s="119" t="s">
        <v>2653</v>
      </c>
      <c r="H1810" s="123">
        <v>1433.5</v>
      </c>
    </row>
    <row r="1811" spans="2:8" ht="30" customHeight="1">
      <c r="B1811" s="119" t="s">
        <v>3411</v>
      </c>
      <c r="C1811" s="123" t="s">
        <v>1891</v>
      </c>
      <c r="D1811" s="123">
        <v>8</v>
      </c>
      <c r="E1811" s="123" t="s">
        <v>2651</v>
      </c>
      <c r="F1811" s="123" t="s">
        <v>3216</v>
      </c>
      <c r="G1811" s="119" t="s">
        <v>2653</v>
      </c>
      <c r="H1811" s="123">
        <v>1433.5</v>
      </c>
    </row>
    <row r="1812" spans="2:8" ht="30" customHeight="1">
      <c r="B1812" s="119" t="s">
        <v>3419</v>
      </c>
      <c r="C1812" s="123" t="s">
        <v>1891</v>
      </c>
      <c r="D1812" s="123">
        <v>9.5</v>
      </c>
      <c r="E1812" s="123" t="s">
        <v>2651</v>
      </c>
      <c r="F1812" s="123" t="s">
        <v>3216</v>
      </c>
      <c r="G1812" s="119" t="s">
        <v>2653</v>
      </c>
      <c r="H1812" s="123">
        <v>1433.5</v>
      </c>
    </row>
    <row r="1813" spans="2:8" ht="30" customHeight="1">
      <c r="B1813" s="119" t="s">
        <v>3403</v>
      </c>
      <c r="C1813" s="123" t="s">
        <v>1891</v>
      </c>
      <c r="D1813" s="123">
        <v>10</v>
      </c>
      <c r="E1813" s="123" t="s">
        <v>2651</v>
      </c>
      <c r="F1813" s="123" t="s">
        <v>3216</v>
      </c>
      <c r="G1813" s="119" t="s">
        <v>2653</v>
      </c>
      <c r="H1813" s="123">
        <v>1433.5</v>
      </c>
    </row>
    <row r="1814" spans="2:8" ht="30" customHeight="1">
      <c r="B1814" s="119" t="s">
        <v>3435</v>
      </c>
      <c r="C1814" s="123" t="s">
        <v>1891</v>
      </c>
      <c r="D1814" s="123">
        <v>10</v>
      </c>
      <c r="E1814" s="123" t="s">
        <v>2651</v>
      </c>
      <c r="F1814" s="123" t="s">
        <v>3216</v>
      </c>
      <c r="G1814" s="119" t="s">
        <v>2653</v>
      </c>
      <c r="H1814" s="123">
        <v>1433.5</v>
      </c>
    </row>
    <row r="1815" spans="2:8" ht="30" customHeight="1">
      <c r="B1815" s="119" t="s">
        <v>3442</v>
      </c>
      <c r="C1815" s="123" t="s">
        <v>1891</v>
      </c>
      <c r="D1815" s="123">
        <v>10</v>
      </c>
      <c r="E1815" s="123" t="s">
        <v>2651</v>
      </c>
      <c r="F1815" s="123" t="s">
        <v>3216</v>
      </c>
      <c r="G1815" s="119" t="s">
        <v>2653</v>
      </c>
      <c r="H1815" s="123">
        <v>1433.5</v>
      </c>
    </row>
    <row r="1816" spans="2:8" ht="30" customHeight="1">
      <c r="B1816" s="119" t="s">
        <v>3411</v>
      </c>
      <c r="C1816" s="123" t="s">
        <v>1891</v>
      </c>
      <c r="D1816" s="123">
        <v>10.5</v>
      </c>
      <c r="E1816" s="123" t="s">
        <v>2651</v>
      </c>
      <c r="F1816" s="123" t="s">
        <v>3216</v>
      </c>
      <c r="G1816" s="119" t="s">
        <v>2653</v>
      </c>
      <c r="H1816" s="123">
        <v>1433.5</v>
      </c>
    </row>
    <row r="1817" spans="2:8" ht="30" customHeight="1">
      <c r="B1817" s="119" t="s">
        <v>3401</v>
      </c>
      <c r="C1817" s="123" t="s">
        <v>1891</v>
      </c>
      <c r="D1817" s="123">
        <v>12</v>
      </c>
      <c r="E1817" s="123" t="s">
        <v>2651</v>
      </c>
      <c r="F1817" s="123" t="s">
        <v>3216</v>
      </c>
      <c r="G1817" s="119" t="s">
        <v>2653</v>
      </c>
      <c r="H1817" s="123">
        <v>1433.5</v>
      </c>
    </row>
    <row r="1818" spans="2:8" ht="30" customHeight="1">
      <c r="B1818" s="119" t="s">
        <v>3401</v>
      </c>
      <c r="C1818" s="123" t="s">
        <v>1891</v>
      </c>
      <c r="D1818" s="123">
        <v>13.5</v>
      </c>
      <c r="E1818" s="123" t="s">
        <v>2651</v>
      </c>
      <c r="F1818" s="123" t="s">
        <v>3216</v>
      </c>
      <c r="G1818" s="119" t="s">
        <v>2653</v>
      </c>
      <c r="H1818" s="123">
        <v>1433.5</v>
      </c>
    </row>
    <row r="1819" spans="2:8" ht="30" customHeight="1">
      <c r="B1819" s="119" t="s">
        <v>3401</v>
      </c>
      <c r="C1819" s="123" t="s">
        <v>1891</v>
      </c>
      <c r="D1819" s="123">
        <v>13.5</v>
      </c>
      <c r="E1819" s="123" t="s">
        <v>2651</v>
      </c>
      <c r="F1819" s="123" t="s">
        <v>3216</v>
      </c>
      <c r="G1819" s="119" t="s">
        <v>2653</v>
      </c>
      <c r="H1819" s="123">
        <v>1433.5</v>
      </c>
    </row>
    <row r="1820" spans="2:8" ht="30" customHeight="1">
      <c r="B1820" s="119" t="s">
        <v>3443</v>
      </c>
      <c r="C1820" s="123" t="s">
        <v>1891</v>
      </c>
      <c r="D1820" s="123">
        <v>15</v>
      </c>
      <c r="E1820" s="123" t="s">
        <v>2651</v>
      </c>
      <c r="F1820" s="123" t="s">
        <v>3216</v>
      </c>
      <c r="G1820" s="119" t="s">
        <v>2653</v>
      </c>
      <c r="H1820" s="123">
        <v>1433.5</v>
      </c>
    </row>
    <row r="1821" spans="2:8" ht="30" customHeight="1">
      <c r="B1821" s="119" t="s">
        <v>3419</v>
      </c>
      <c r="C1821" s="123" t="s">
        <v>1891</v>
      </c>
      <c r="D1821" s="123">
        <v>15</v>
      </c>
      <c r="E1821" s="123" t="s">
        <v>2651</v>
      </c>
      <c r="F1821" s="123" t="s">
        <v>3216</v>
      </c>
      <c r="G1821" s="119" t="s">
        <v>2653</v>
      </c>
      <c r="H1821" s="123">
        <v>1433.5</v>
      </c>
    </row>
    <row r="1822" spans="2:8" ht="30" customHeight="1">
      <c r="B1822" s="119" t="s">
        <v>3401</v>
      </c>
      <c r="C1822" s="123" t="s">
        <v>1891</v>
      </c>
      <c r="D1822" s="123">
        <v>16.5</v>
      </c>
      <c r="E1822" s="123" t="s">
        <v>2651</v>
      </c>
      <c r="F1822" s="123" t="s">
        <v>3216</v>
      </c>
      <c r="G1822" s="119" t="s">
        <v>2653</v>
      </c>
      <c r="H1822" s="123">
        <v>1433.5</v>
      </c>
    </row>
    <row r="1823" spans="2:8" ht="30" customHeight="1">
      <c r="B1823" s="119" t="s">
        <v>3440</v>
      </c>
      <c r="C1823" s="123" t="s">
        <v>1891</v>
      </c>
      <c r="D1823" s="123">
        <v>18</v>
      </c>
      <c r="E1823" s="123" t="s">
        <v>2651</v>
      </c>
      <c r="F1823" s="123" t="s">
        <v>3216</v>
      </c>
      <c r="G1823" s="119" t="s">
        <v>2653</v>
      </c>
      <c r="H1823" s="123">
        <v>1433.5</v>
      </c>
    </row>
    <row r="1824" spans="2:8" ht="30" customHeight="1">
      <c r="B1824" s="119" t="s">
        <v>3433</v>
      </c>
      <c r="C1824" s="123" t="s">
        <v>1891</v>
      </c>
      <c r="D1824" s="123">
        <v>23</v>
      </c>
      <c r="E1824" s="123" t="s">
        <v>2651</v>
      </c>
      <c r="F1824" s="123" t="s">
        <v>3216</v>
      </c>
      <c r="G1824" s="119" t="s">
        <v>2653</v>
      </c>
      <c r="H1824" s="123">
        <v>1433.5</v>
      </c>
    </row>
    <row r="1825" spans="2:8" ht="30" customHeight="1">
      <c r="B1825" s="119" t="s">
        <v>3444</v>
      </c>
      <c r="C1825" s="123" t="s">
        <v>1891</v>
      </c>
      <c r="D1825" s="123">
        <v>25</v>
      </c>
      <c r="E1825" s="123" t="s">
        <v>2651</v>
      </c>
      <c r="F1825" s="123" t="s">
        <v>3216</v>
      </c>
      <c r="G1825" s="119" t="s">
        <v>2653</v>
      </c>
      <c r="H1825" s="123">
        <v>1433.5</v>
      </c>
    </row>
    <row r="1826" spans="2:8" ht="30" customHeight="1">
      <c r="B1826" s="119" t="s">
        <v>3401</v>
      </c>
      <c r="C1826" s="123" t="s">
        <v>1891</v>
      </c>
      <c r="D1826" s="123">
        <v>30</v>
      </c>
      <c r="E1826" s="123" t="s">
        <v>2651</v>
      </c>
      <c r="F1826" s="123" t="s">
        <v>3216</v>
      </c>
      <c r="G1826" s="119" t="s">
        <v>2653</v>
      </c>
      <c r="H1826" s="123">
        <v>1433.5</v>
      </c>
    </row>
    <row r="1827" spans="2:8" ht="30" customHeight="1">
      <c r="B1827" s="119" t="s">
        <v>3437</v>
      </c>
      <c r="C1827" s="123" t="s">
        <v>1891</v>
      </c>
      <c r="D1827" s="123">
        <v>88</v>
      </c>
      <c r="E1827" s="123" t="s">
        <v>2651</v>
      </c>
      <c r="F1827" s="123" t="s">
        <v>3216</v>
      </c>
      <c r="G1827" s="119" t="s">
        <v>2653</v>
      </c>
      <c r="H1827" s="123">
        <v>1433.5</v>
      </c>
    </row>
    <row r="1828" spans="2:8" ht="30" customHeight="1">
      <c r="B1828" s="119" t="s">
        <v>3445</v>
      </c>
      <c r="C1828" s="123" t="s">
        <v>1891</v>
      </c>
      <c r="D1828" s="123">
        <v>89.5</v>
      </c>
      <c r="E1828" s="123" t="s">
        <v>2651</v>
      </c>
      <c r="F1828" s="123" t="s">
        <v>3216</v>
      </c>
      <c r="G1828" s="119" t="s">
        <v>2653</v>
      </c>
      <c r="H1828" s="123">
        <v>1433.5</v>
      </c>
    </row>
    <row r="1829" spans="2:8" ht="30" customHeight="1">
      <c r="B1829" s="119" t="s">
        <v>3440</v>
      </c>
      <c r="C1829" s="123" t="s">
        <v>1891</v>
      </c>
      <c r="D1829" s="123">
        <v>6.4</v>
      </c>
      <c r="E1829" s="123" t="s">
        <v>2754</v>
      </c>
      <c r="F1829" s="123" t="s">
        <v>3446</v>
      </c>
      <c r="G1829" s="119" t="s">
        <v>2653</v>
      </c>
      <c r="H1829" s="123">
        <v>1433.5</v>
      </c>
    </row>
    <row r="1830" spans="2:8" ht="30" customHeight="1">
      <c r="B1830" s="119" t="s">
        <v>3440</v>
      </c>
      <c r="C1830" s="123" t="s">
        <v>1891</v>
      </c>
      <c r="D1830" s="123">
        <v>15</v>
      </c>
      <c r="E1830" s="123" t="s">
        <v>2754</v>
      </c>
      <c r="F1830" s="123" t="s">
        <v>3446</v>
      </c>
      <c r="G1830" s="119" t="s">
        <v>2653</v>
      </c>
      <c r="H1830" s="123">
        <v>1433.5</v>
      </c>
    </row>
    <row r="1831" spans="2:8" ht="30" customHeight="1">
      <c r="B1831" s="119" t="s">
        <v>3440</v>
      </c>
      <c r="C1831" s="124" t="s">
        <v>1891</v>
      </c>
      <c r="D1831" s="123">
        <v>22</v>
      </c>
      <c r="E1831" s="123" t="s">
        <v>2754</v>
      </c>
      <c r="F1831" s="123" t="s">
        <v>3446</v>
      </c>
      <c r="G1831" s="119" t="s">
        <v>2653</v>
      </c>
      <c r="H1831" s="123">
        <v>1433.5</v>
      </c>
    </row>
    <row r="1832" spans="2:8" ht="30" customHeight="1">
      <c r="B1832" s="119" t="s">
        <v>3447</v>
      </c>
      <c r="C1832" s="123" t="s">
        <v>1891</v>
      </c>
      <c r="D1832" s="123">
        <v>28</v>
      </c>
      <c r="E1832" s="123" t="s">
        <v>3446</v>
      </c>
      <c r="F1832" s="123" t="s">
        <v>3446</v>
      </c>
      <c r="G1832" s="119" t="s">
        <v>2687</v>
      </c>
      <c r="H1832" s="123">
        <v>30</v>
      </c>
    </row>
    <row r="1833" spans="2:8" ht="30" customHeight="1">
      <c r="B1833" s="119" t="s">
        <v>3448</v>
      </c>
      <c r="C1833" s="123" t="s">
        <v>1891</v>
      </c>
      <c r="D1833" s="123">
        <v>30</v>
      </c>
      <c r="E1833" s="123" t="s">
        <v>2754</v>
      </c>
      <c r="F1833" s="123" t="s">
        <v>3446</v>
      </c>
      <c r="G1833" s="119" t="s">
        <v>2653</v>
      </c>
      <c r="H1833" s="123">
        <v>1433.5</v>
      </c>
    </row>
    <row r="1834" spans="2:8" ht="30" customHeight="1">
      <c r="B1834" s="119" t="s">
        <v>3448</v>
      </c>
      <c r="C1834" s="123" t="s">
        <v>1891</v>
      </c>
      <c r="D1834" s="123">
        <v>30</v>
      </c>
      <c r="E1834" s="123" t="s">
        <v>2754</v>
      </c>
      <c r="F1834" s="123" t="s">
        <v>3446</v>
      </c>
      <c r="G1834" s="119" t="s">
        <v>2653</v>
      </c>
      <c r="H1834" s="123">
        <v>1433.5</v>
      </c>
    </row>
    <row r="1835" spans="2:8" ht="30" customHeight="1">
      <c r="B1835" s="119" t="s">
        <v>3440</v>
      </c>
      <c r="C1835" s="123" t="s">
        <v>1891</v>
      </c>
      <c r="D1835" s="123">
        <v>30</v>
      </c>
      <c r="E1835" s="123" t="s">
        <v>2754</v>
      </c>
      <c r="F1835" s="123" t="s">
        <v>3446</v>
      </c>
      <c r="G1835" s="119" t="s">
        <v>2653</v>
      </c>
      <c r="H1835" s="123">
        <v>1433.5</v>
      </c>
    </row>
    <row r="1836" spans="2:8" ht="30" customHeight="1">
      <c r="B1836" s="119" t="s">
        <v>3440</v>
      </c>
      <c r="C1836" s="123" t="s">
        <v>1891</v>
      </c>
      <c r="D1836" s="123">
        <v>30</v>
      </c>
      <c r="E1836" s="123" t="s">
        <v>2754</v>
      </c>
      <c r="F1836" s="123" t="s">
        <v>3446</v>
      </c>
      <c r="G1836" s="119" t="s">
        <v>2653</v>
      </c>
      <c r="H1836" s="123">
        <v>1433.5</v>
      </c>
    </row>
    <row r="1837" spans="2:8" ht="30" customHeight="1">
      <c r="B1837" s="119" t="s">
        <v>3440</v>
      </c>
      <c r="C1837" s="123" t="s">
        <v>1891</v>
      </c>
      <c r="D1837" s="123">
        <v>30</v>
      </c>
      <c r="E1837" s="123" t="s">
        <v>2754</v>
      </c>
      <c r="F1837" s="123" t="s">
        <v>3446</v>
      </c>
      <c r="G1837" s="119" t="s">
        <v>2653</v>
      </c>
      <c r="H1837" s="123">
        <v>1433.5</v>
      </c>
    </row>
    <row r="1838" spans="2:8" ht="30" customHeight="1">
      <c r="B1838" s="119" t="s">
        <v>3447</v>
      </c>
      <c r="C1838" s="123" t="s">
        <v>1891</v>
      </c>
      <c r="D1838" s="123">
        <v>30</v>
      </c>
      <c r="E1838" s="123" t="s">
        <v>2754</v>
      </c>
      <c r="F1838" s="123" t="s">
        <v>3446</v>
      </c>
      <c r="G1838" s="119" t="s">
        <v>2653</v>
      </c>
      <c r="H1838" s="123">
        <v>1433.5</v>
      </c>
    </row>
    <row r="1839" spans="2:8" ht="30" customHeight="1">
      <c r="B1839" s="119" t="s">
        <v>3440</v>
      </c>
      <c r="C1839" s="123" t="s">
        <v>1891</v>
      </c>
      <c r="D1839" s="123">
        <v>30</v>
      </c>
      <c r="E1839" s="123" t="s">
        <v>2754</v>
      </c>
      <c r="F1839" s="123" t="s">
        <v>3446</v>
      </c>
      <c r="G1839" s="119" t="s">
        <v>2653</v>
      </c>
      <c r="H1839" s="123">
        <v>1433.5</v>
      </c>
    </row>
    <row r="1840" spans="2:8" ht="30" customHeight="1">
      <c r="B1840" s="119" t="s">
        <v>3440</v>
      </c>
      <c r="C1840" s="123" t="s">
        <v>1891</v>
      </c>
      <c r="D1840" s="123">
        <v>30</v>
      </c>
      <c r="E1840" s="123" t="s">
        <v>2754</v>
      </c>
      <c r="F1840" s="123" t="s">
        <v>3446</v>
      </c>
      <c r="G1840" s="119" t="s">
        <v>2653</v>
      </c>
      <c r="H1840" s="123">
        <v>1433.5</v>
      </c>
    </row>
    <row r="1841" spans="2:8" ht="30" customHeight="1">
      <c r="B1841" s="119" t="s">
        <v>3440</v>
      </c>
      <c r="C1841" s="124" t="s">
        <v>1891</v>
      </c>
      <c r="D1841" s="123">
        <v>30</v>
      </c>
      <c r="E1841" s="123" t="s">
        <v>2754</v>
      </c>
      <c r="F1841" s="123" t="s">
        <v>3446</v>
      </c>
      <c r="G1841" s="119" t="s">
        <v>2653</v>
      </c>
      <c r="H1841" s="123">
        <v>1433.5</v>
      </c>
    </row>
    <row r="1842" spans="2:8" ht="30" customHeight="1">
      <c r="B1842" s="119" t="s">
        <v>3440</v>
      </c>
      <c r="C1842" s="123" t="s">
        <v>1891</v>
      </c>
      <c r="D1842" s="123">
        <v>30</v>
      </c>
      <c r="E1842" s="123" t="s">
        <v>2754</v>
      </c>
      <c r="F1842" s="123" t="s">
        <v>3446</v>
      </c>
      <c r="G1842" s="119" t="s">
        <v>2653</v>
      </c>
      <c r="H1842" s="123">
        <v>1433.5</v>
      </c>
    </row>
    <row r="1843" spans="2:8" ht="30" customHeight="1">
      <c r="B1843" s="119" t="s">
        <v>3440</v>
      </c>
      <c r="C1843" s="124" t="s">
        <v>1891</v>
      </c>
      <c r="D1843" s="123">
        <v>30</v>
      </c>
      <c r="E1843" s="123" t="s">
        <v>2754</v>
      </c>
      <c r="F1843" s="123" t="s">
        <v>3446</v>
      </c>
      <c r="G1843" s="119" t="s">
        <v>2653</v>
      </c>
      <c r="H1843" s="123">
        <v>1433.5</v>
      </c>
    </row>
    <row r="1844" spans="2:8" ht="30" customHeight="1">
      <c r="B1844" s="119" t="s">
        <v>3449</v>
      </c>
      <c r="C1844" s="123" t="s">
        <v>1891</v>
      </c>
      <c r="D1844" s="123">
        <v>30</v>
      </c>
      <c r="E1844" s="123" t="s">
        <v>2754</v>
      </c>
      <c r="F1844" s="123" t="s">
        <v>3446</v>
      </c>
      <c r="G1844" s="119" t="s">
        <v>2653</v>
      </c>
      <c r="H1844" s="123">
        <v>1433.5</v>
      </c>
    </row>
    <row r="1845" spans="2:8" ht="30" customHeight="1">
      <c r="B1845" s="119" t="s">
        <v>3440</v>
      </c>
      <c r="C1845" s="123" t="s">
        <v>1891</v>
      </c>
      <c r="D1845" s="123">
        <v>30</v>
      </c>
      <c r="E1845" s="123" t="s">
        <v>2754</v>
      </c>
      <c r="F1845" s="123" t="s">
        <v>3446</v>
      </c>
      <c r="G1845" s="119" t="s">
        <v>2653</v>
      </c>
      <c r="H1845" s="123">
        <v>1433.5</v>
      </c>
    </row>
    <row r="1846" spans="2:8" ht="30" customHeight="1">
      <c r="B1846" s="119" t="s">
        <v>3450</v>
      </c>
      <c r="C1846" s="123" t="s">
        <v>1891</v>
      </c>
      <c r="D1846" s="123">
        <v>30</v>
      </c>
      <c r="E1846" s="123" t="s">
        <v>2754</v>
      </c>
      <c r="F1846" s="123" t="s">
        <v>3446</v>
      </c>
      <c r="G1846" s="119" t="s">
        <v>2653</v>
      </c>
      <c r="H1846" s="123">
        <v>1433.5</v>
      </c>
    </row>
    <row r="1847" spans="2:8" ht="30" customHeight="1">
      <c r="B1847" s="119" t="s">
        <v>3451</v>
      </c>
      <c r="C1847" s="123" t="s">
        <v>1891</v>
      </c>
      <c r="D1847" s="123">
        <v>30</v>
      </c>
      <c r="E1847" s="123" t="s">
        <v>2754</v>
      </c>
      <c r="F1847" s="123" t="s">
        <v>3446</v>
      </c>
      <c r="G1847" s="119" t="s">
        <v>2653</v>
      </c>
      <c r="H1847" s="123">
        <v>1433.5</v>
      </c>
    </row>
    <row r="1848" spans="2:8" ht="30" customHeight="1">
      <c r="B1848" s="119" t="s">
        <v>3440</v>
      </c>
      <c r="C1848" s="123" t="s">
        <v>1891</v>
      </c>
      <c r="D1848" s="123">
        <v>30</v>
      </c>
      <c r="E1848" s="123" t="s">
        <v>2754</v>
      </c>
      <c r="F1848" s="123" t="s">
        <v>3446</v>
      </c>
      <c r="G1848" s="119" t="s">
        <v>2653</v>
      </c>
      <c r="H1848" s="123">
        <v>1433.5</v>
      </c>
    </row>
    <row r="1849" spans="2:8" ht="30" customHeight="1">
      <c r="B1849" s="119" t="s">
        <v>3440</v>
      </c>
      <c r="C1849" s="123" t="s">
        <v>1891</v>
      </c>
      <c r="D1849" s="123">
        <v>30</v>
      </c>
      <c r="E1849" s="123" t="s">
        <v>2754</v>
      </c>
      <c r="F1849" s="123" t="s">
        <v>3446</v>
      </c>
      <c r="G1849" s="119" t="s">
        <v>2653</v>
      </c>
      <c r="H1849" s="123">
        <v>1433.5</v>
      </c>
    </row>
    <row r="1850" spans="2:8" ht="30" customHeight="1">
      <c r="B1850" s="119" t="s">
        <v>3440</v>
      </c>
      <c r="C1850" s="123" t="s">
        <v>1891</v>
      </c>
      <c r="D1850" s="123">
        <v>30</v>
      </c>
      <c r="E1850" s="123" t="s">
        <v>2754</v>
      </c>
      <c r="F1850" s="123" t="s">
        <v>3446</v>
      </c>
      <c r="G1850" s="119" t="s">
        <v>2653</v>
      </c>
      <c r="H1850" s="123">
        <v>1433.5</v>
      </c>
    </row>
    <row r="1851" spans="2:8" ht="30" customHeight="1">
      <c r="B1851" s="119" t="s">
        <v>3452</v>
      </c>
      <c r="C1851" s="124" t="s">
        <v>1891</v>
      </c>
      <c r="D1851" s="123">
        <v>30</v>
      </c>
      <c r="E1851" s="123" t="s">
        <v>2754</v>
      </c>
      <c r="F1851" s="123" t="s">
        <v>3446</v>
      </c>
      <c r="G1851" s="119" t="s">
        <v>2653</v>
      </c>
      <c r="H1851" s="123">
        <v>1433.5</v>
      </c>
    </row>
    <row r="1852" spans="2:8" ht="30" customHeight="1">
      <c r="B1852" s="119" t="s">
        <v>3440</v>
      </c>
      <c r="C1852" s="123" t="s">
        <v>1891</v>
      </c>
      <c r="D1852" s="123">
        <v>30</v>
      </c>
      <c r="E1852" s="123" t="s">
        <v>2754</v>
      </c>
      <c r="F1852" s="123" t="s">
        <v>3446</v>
      </c>
      <c r="G1852" s="119" t="s">
        <v>2653</v>
      </c>
      <c r="H1852" s="123">
        <v>1433.5</v>
      </c>
    </row>
    <row r="1853" spans="2:8" ht="30" customHeight="1">
      <c r="B1853" s="119" t="s">
        <v>3440</v>
      </c>
      <c r="C1853" s="123" t="s">
        <v>1891</v>
      </c>
      <c r="D1853" s="123">
        <v>30</v>
      </c>
      <c r="E1853" s="123" t="s">
        <v>2754</v>
      </c>
      <c r="F1853" s="123" t="s">
        <v>3446</v>
      </c>
      <c r="G1853" s="119" t="s">
        <v>2653</v>
      </c>
      <c r="H1853" s="123">
        <v>1433.5</v>
      </c>
    </row>
    <row r="1854" spans="2:8" ht="30" customHeight="1">
      <c r="B1854" s="119" t="s">
        <v>3440</v>
      </c>
      <c r="C1854" s="123" t="s">
        <v>1891</v>
      </c>
      <c r="D1854" s="123">
        <v>30</v>
      </c>
      <c r="E1854" s="123" t="s">
        <v>2754</v>
      </c>
      <c r="F1854" s="123" t="s">
        <v>3446</v>
      </c>
      <c r="G1854" s="119" t="s">
        <v>2653</v>
      </c>
      <c r="H1854" s="123">
        <v>1433.5</v>
      </c>
    </row>
    <row r="1855" spans="2:8" ht="30" customHeight="1">
      <c r="B1855" s="119" t="s">
        <v>3440</v>
      </c>
      <c r="C1855" s="123" t="s">
        <v>1891</v>
      </c>
      <c r="D1855" s="123">
        <v>30</v>
      </c>
      <c r="E1855" s="123" t="s">
        <v>2754</v>
      </c>
      <c r="F1855" s="123" t="s">
        <v>3446</v>
      </c>
      <c r="G1855" s="119" t="s">
        <v>2653</v>
      </c>
      <c r="H1855" s="123">
        <v>1433.5</v>
      </c>
    </row>
    <row r="1856" spans="2:8" ht="30" customHeight="1">
      <c r="B1856" s="119" t="s">
        <v>3440</v>
      </c>
      <c r="C1856" s="123" t="s">
        <v>1891</v>
      </c>
      <c r="D1856" s="123">
        <v>30</v>
      </c>
      <c r="E1856" s="123" t="s">
        <v>2754</v>
      </c>
      <c r="F1856" s="123" t="s">
        <v>3446</v>
      </c>
      <c r="G1856" s="119" t="s">
        <v>2653</v>
      </c>
      <c r="H1856" s="123">
        <v>1433.5</v>
      </c>
    </row>
    <row r="1857" spans="2:8" ht="30" customHeight="1">
      <c r="B1857" s="119" t="s">
        <v>3453</v>
      </c>
      <c r="C1857" s="123" t="s">
        <v>1891</v>
      </c>
      <c r="D1857" s="123">
        <v>36</v>
      </c>
      <c r="E1857" s="123" t="s">
        <v>2754</v>
      </c>
      <c r="F1857" s="123" t="s">
        <v>3446</v>
      </c>
      <c r="G1857" s="119" t="s">
        <v>2653</v>
      </c>
      <c r="H1857" s="123">
        <v>1433.5</v>
      </c>
    </row>
    <row r="1858" spans="2:8" ht="30" customHeight="1">
      <c r="B1858" s="119" t="s">
        <v>3454</v>
      </c>
      <c r="C1858" s="123" t="s">
        <v>1891</v>
      </c>
      <c r="D1858" s="123">
        <v>40</v>
      </c>
      <c r="E1858" s="123" t="s">
        <v>2754</v>
      </c>
      <c r="F1858" s="123" t="s">
        <v>3446</v>
      </c>
      <c r="G1858" s="119" t="s">
        <v>2653</v>
      </c>
      <c r="H1858" s="123">
        <v>1433.5</v>
      </c>
    </row>
    <row r="1859" spans="2:8" ht="30" customHeight="1">
      <c r="B1859" s="119" t="s">
        <v>3440</v>
      </c>
      <c r="C1859" s="123" t="s">
        <v>1891</v>
      </c>
      <c r="D1859" s="123">
        <v>53.95</v>
      </c>
      <c r="E1859" s="123" t="s">
        <v>2754</v>
      </c>
      <c r="F1859" s="123" t="s">
        <v>3446</v>
      </c>
      <c r="G1859" s="119" t="s">
        <v>2653</v>
      </c>
      <c r="H1859" s="123">
        <v>1433.5</v>
      </c>
    </row>
    <row r="1860" spans="2:8" ht="30" customHeight="1">
      <c r="B1860" s="119" t="s">
        <v>3454</v>
      </c>
      <c r="C1860" s="123" t="s">
        <v>1891</v>
      </c>
      <c r="D1860" s="123">
        <v>64</v>
      </c>
      <c r="E1860" s="123" t="s">
        <v>2754</v>
      </c>
      <c r="F1860" s="123" t="s">
        <v>3446</v>
      </c>
      <c r="G1860" s="119" t="s">
        <v>2653</v>
      </c>
      <c r="H1860" s="123">
        <v>1433.5</v>
      </c>
    </row>
    <row r="1861" spans="2:8" ht="30" customHeight="1">
      <c r="B1861" s="119" t="s">
        <v>3440</v>
      </c>
      <c r="C1861" s="123" t="s">
        <v>1891</v>
      </c>
      <c r="D1861" s="123">
        <v>76.959999999999994</v>
      </c>
      <c r="E1861" s="123" t="s">
        <v>2754</v>
      </c>
      <c r="F1861" s="123" t="s">
        <v>3446</v>
      </c>
      <c r="G1861" s="119" t="s">
        <v>2653</v>
      </c>
      <c r="H1861" s="123">
        <v>1433.5</v>
      </c>
    </row>
    <row r="1862" spans="2:8" ht="30" customHeight="1">
      <c r="B1862" s="119" t="s">
        <v>3440</v>
      </c>
      <c r="C1862" s="123" t="s">
        <v>1891</v>
      </c>
      <c r="D1862" s="123">
        <v>92.5</v>
      </c>
      <c r="E1862" s="123" t="s">
        <v>2754</v>
      </c>
      <c r="F1862" s="123" t="s">
        <v>3446</v>
      </c>
      <c r="G1862" s="119" t="s">
        <v>2653</v>
      </c>
      <c r="H1862" s="123">
        <v>1433.5</v>
      </c>
    </row>
    <row r="1863" spans="2:8" ht="30" customHeight="1">
      <c r="B1863" s="119" t="s">
        <v>3455</v>
      </c>
      <c r="C1863" s="124" t="s">
        <v>2655</v>
      </c>
      <c r="D1863" s="123">
        <v>1</v>
      </c>
      <c r="E1863" s="123" t="s">
        <v>2651</v>
      </c>
      <c r="F1863" s="123" t="s">
        <v>3063</v>
      </c>
      <c r="G1863" s="125" t="s">
        <v>2687</v>
      </c>
      <c r="H1863" s="123">
        <v>96.9</v>
      </c>
    </row>
    <row r="1864" spans="2:8" ht="30" customHeight="1">
      <c r="B1864" s="119" t="s">
        <v>3456</v>
      </c>
      <c r="C1864" s="124" t="s">
        <v>2655</v>
      </c>
      <c r="D1864" s="123">
        <v>1</v>
      </c>
      <c r="E1864" s="123" t="s">
        <v>2651</v>
      </c>
      <c r="F1864" s="123" t="s">
        <v>3063</v>
      </c>
      <c r="G1864" s="119" t="s">
        <v>2687</v>
      </c>
      <c r="H1864" s="123">
        <v>96.9</v>
      </c>
    </row>
    <row r="1865" spans="2:8" ht="30" customHeight="1">
      <c r="B1865" s="119" t="s">
        <v>3282</v>
      </c>
      <c r="C1865" s="124" t="s">
        <v>2655</v>
      </c>
      <c r="D1865" s="123">
        <v>1</v>
      </c>
      <c r="E1865" s="123" t="s">
        <v>2651</v>
      </c>
      <c r="F1865" s="123" t="s">
        <v>3063</v>
      </c>
      <c r="G1865" s="119" t="s">
        <v>2687</v>
      </c>
      <c r="H1865" s="123">
        <v>96.9</v>
      </c>
    </row>
    <row r="1866" spans="2:8" ht="30" customHeight="1">
      <c r="B1866" s="119" t="s">
        <v>3457</v>
      </c>
      <c r="C1866" s="124" t="s">
        <v>2655</v>
      </c>
      <c r="D1866" s="123">
        <v>1</v>
      </c>
      <c r="E1866" s="123" t="s">
        <v>2651</v>
      </c>
      <c r="F1866" s="123" t="s">
        <v>3063</v>
      </c>
      <c r="G1866" s="119" t="s">
        <v>2687</v>
      </c>
      <c r="H1866" s="123">
        <v>96.9</v>
      </c>
    </row>
    <row r="1867" spans="2:8" ht="30" customHeight="1">
      <c r="B1867" s="119" t="s">
        <v>3458</v>
      </c>
      <c r="C1867" s="124" t="s">
        <v>2655</v>
      </c>
      <c r="D1867" s="123">
        <v>1</v>
      </c>
      <c r="E1867" s="123" t="s">
        <v>2651</v>
      </c>
      <c r="F1867" s="123" t="s">
        <v>3063</v>
      </c>
      <c r="G1867" s="119" t="s">
        <v>2687</v>
      </c>
      <c r="H1867" s="123">
        <v>96.9</v>
      </c>
    </row>
    <row r="1868" spans="2:8" ht="30" customHeight="1">
      <c r="B1868" s="119" t="s">
        <v>3459</v>
      </c>
      <c r="C1868" s="124" t="s">
        <v>2655</v>
      </c>
      <c r="D1868" s="123">
        <v>1</v>
      </c>
      <c r="E1868" s="123" t="s">
        <v>2651</v>
      </c>
      <c r="F1868" s="123" t="s">
        <v>3063</v>
      </c>
      <c r="G1868" s="119" t="s">
        <v>2687</v>
      </c>
      <c r="H1868" s="123">
        <v>96.9</v>
      </c>
    </row>
    <row r="1869" spans="2:8" ht="30" customHeight="1">
      <c r="B1869" s="119" t="s">
        <v>3460</v>
      </c>
      <c r="C1869" s="124" t="s">
        <v>2655</v>
      </c>
      <c r="D1869" s="123">
        <v>1</v>
      </c>
      <c r="E1869" s="123" t="s">
        <v>2651</v>
      </c>
      <c r="F1869" s="123" t="s">
        <v>3063</v>
      </c>
      <c r="G1869" s="119" t="s">
        <v>2687</v>
      </c>
      <c r="H1869" s="123">
        <v>96.9</v>
      </c>
    </row>
    <row r="1870" spans="2:8" ht="30" customHeight="1">
      <c r="B1870" s="119" t="s">
        <v>3461</v>
      </c>
      <c r="C1870" s="124" t="s">
        <v>2655</v>
      </c>
      <c r="D1870" s="123">
        <v>1</v>
      </c>
      <c r="E1870" s="123" t="s">
        <v>2651</v>
      </c>
      <c r="F1870" s="123" t="s">
        <v>3063</v>
      </c>
      <c r="G1870" s="119" t="s">
        <v>2687</v>
      </c>
      <c r="H1870" s="123">
        <v>96.9</v>
      </c>
    </row>
    <row r="1871" spans="2:8" ht="30" customHeight="1">
      <c r="B1871" s="119" t="s">
        <v>3462</v>
      </c>
      <c r="C1871" s="124" t="s">
        <v>2655</v>
      </c>
      <c r="D1871" s="123">
        <v>1</v>
      </c>
      <c r="E1871" s="123" t="s">
        <v>2651</v>
      </c>
      <c r="F1871" s="123" t="s">
        <v>3063</v>
      </c>
      <c r="G1871" s="119" t="s">
        <v>2687</v>
      </c>
      <c r="H1871" s="123">
        <v>96.9</v>
      </c>
    </row>
    <row r="1872" spans="2:8" ht="30" customHeight="1">
      <c r="B1872" s="119" t="s">
        <v>3463</v>
      </c>
      <c r="C1872" s="124" t="s">
        <v>2655</v>
      </c>
      <c r="D1872" s="123">
        <v>1</v>
      </c>
      <c r="E1872" s="123" t="s">
        <v>2651</v>
      </c>
      <c r="F1872" s="123" t="s">
        <v>3063</v>
      </c>
      <c r="G1872" s="119" t="s">
        <v>2687</v>
      </c>
      <c r="H1872" s="123">
        <v>96.9</v>
      </c>
    </row>
    <row r="1873" spans="2:8" ht="30" customHeight="1">
      <c r="B1873" s="119" t="s">
        <v>3282</v>
      </c>
      <c r="C1873" s="124" t="s">
        <v>2655</v>
      </c>
      <c r="D1873" s="123">
        <v>1</v>
      </c>
      <c r="E1873" s="123" t="s">
        <v>2651</v>
      </c>
      <c r="F1873" s="123" t="s">
        <v>3063</v>
      </c>
      <c r="G1873" s="119" t="s">
        <v>2687</v>
      </c>
      <c r="H1873" s="123">
        <v>96.9</v>
      </c>
    </row>
    <row r="1874" spans="2:8" ht="30" customHeight="1">
      <c r="B1874" s="119" t="s">
        <v>3457</v>
      </c>
      <c r="C1874" s="124" t="s">
        <v>2655</v>
      </c>
      <c r="D1874" s="123">
        <v>1</v>
      </c>
      <c r="E1874" s="123" t="s">
        <v>2651</v>
      </c>
      <c r="F1874" s="123" t="s">
        <v>3063</v>
      </c>
      <c r="G1874" s="119" t="s">
        <v>2687</v>
      </c>
      <c r="H1874" s="123">
        <v>96.9</v>
      </c>
    </row>
    <row r="1875" spans="2:8" ht="30" customHeight="1">
      <c r="B1875" s="119" t="s">
        <v>3456</v>
      </c>
      <c r="C1875" s="124" t="s">
        <v>2655</v>
      </c>
      <c r="D1875" s="123">
        <v>1</v>
      </c>
      <c r="E1875" s="123" t="s">
        <v>2651</v>
      </c>
      <c r="F1875" s="123" t="s">
        <v>3063</v>
      </c>
      <c r="G1875" s="119" t="s">
        <v>2687</v>
      </c>
      <c r="H1875" s="123">
        <v>96.9</v>
      </c>
    </row>
    <row r="1876" spans="2:8" ht="30" customHeight="1">
      <c r="B1876" s="119" t="s">
        <v>3464</v>
      </c>
      <c r="C1876" s="124" t="s">
        <v>2655</v>
      </c>
      <c r="D1876" s="123">
        <v>1</v>
      </c>
      <c r="E1876" s="123" t="s">
        <v>2651</v>
      </c>
      <c r="F1876" s="123" t="s">
        <v>3063</v>
      </c>
      <c r="G1876" s="119" t="s">
        <v>2687</v>
      </c>
      <c r="H1876" s="123">
        <v>96.9</v>
      </c>
    </row>
    <row r="1877" spans="2:8" ht="30" customHeight="1">
      <c r="B1877" s="119" t="s">
        <v>3456</v>
      </c>
      <c r="C1877" s="124" t="s">
        <v>2655</v>
      </c>
      <c r="D1877" s="123">
        <v>1</v>
      </c>
      <c r="E1877" s="123" t="s">
        <v>2651</v>
      </c>
      <c r="F1877" s="123" t="s">
        <v>3063</v>
      </c>
      <c r="G1877" s="119" t="s">
        <v>2687</v>
      </c>
      <c r="H1877" s="123">
        <v>96.9</v>
      </c>
    </row>
    <row r="1878" spans="2:8" ht="30" customHeight="1">
      <c r="B1878" s="119" t="s">
        <v>3465</v>
      </c>
      <c r="C1878" s="124" t="s">
        <v>2655</v>
      </c>
      <c r="D1878" s="123">
        <v>1</v>
      </c>
      <c r="E1878" s="123" t="s">
        <v>2651</v>
      </c>
      <c r="F1878" s="123" t="s">
        <v>3063</v>
      </c>
      <c r="G1878" s="119" t="s">
        <v>2687</v>
      </c>
      <c r="H1878" s="123">
        <v>96.9</v>
      </c>
    </row>
    <row r="1879" spans="2:8" ht="30" customHeight="1">
      <c r="B1879" s="119" t="s">
        <v>3231</v>
      </c>
      <c r="C1879" s="124" t="s">
        <v>2655</v>
      </c>
      <c r="D1879" s="123">
        <v>1</v>
      </c>
      <c r="E1879" s="123" t="s">
        <v>2651</v>
      </c>
      <c r="F1879" s="123" t="s">
        <v>3063</v>
      </c>
      <c r="G1879" s="119" t="s">
        <v>2687</v>
      </c>
      <c r="H1879" s="123">
        <v>96.9</v>
      </c>
    </row>
    <row r="1880" spans="2:8" ht="30" customHeight="1">
      <c r="B1880" s="119" t="s">
        <v>3466</v>
      </c>
      <c r="C1880" s="124" t="s">
        <v>2655</v>
      </c>
      <c r="D1880" s="123">
        <v>1</v>
      </c>
      <c r="E1880" s="123" t="s">
        <v>2651</v>
      </c>
      <c r="F1880" s="123" t="s">
        <v>3063</v>
      </c>
      <c r="G1880" s="119" t="s">
        <v>2687</v>
      </c>
      <c r="H1880" s="123">
        <v>96.9</v>
      </c>
    </row>
    <row r="1881" spans="2:8" ht="30" customHeight="1">
      <c r="B1881" s="119" t="s">
        <v>3467</v>
      </c>
      <c r="C1881" s="124" t="s">
        <v>2655</v>
      </c>
      <c r="D1881" s="123">
        <v>1</v>
      </c>
      <c r="E1881" s="123" t="s">
        <v>2651</v>
      </c>
      <c r="F1881" s="123" t="s">
        <v>3063</v>
      </c>
      <c r="G1881" s="119" t="s">
        <v>2687</v>
      </c>
      <c r="H1881" s="123">
        <v>96.9</v>
      </c>
    </row>
    <row r="1882" spans="2:8" ht="30" customHeight="1">
      <c r="B1882" s="119" t="s">
        <v>3468</v>
      </c>
      <c r="C1882" s="124" t="s">
        <v>2655</v>
      </c>
      <c r="D1882" s="123">
        <v>1</v>
      </c>
      <c r="E1882" s="123" t="s">
        <v>2651</v>
      </c>
      <c r="F1882" s="123" t="s">
        <v>3063</v>
      </c>
      <c r="G1882" s="119" t="s">
        <v>2687</v>
      </c>
      <c r="H1882" s="123">
        <v>96.9</v>
      </c>
    </row>
    <row r="1883" spans="2:8" ht="30" customHeight="1">
      <c r="B1883" s="119" t="s">
        <v>3469</v>
      </c>
      <c r="C1883" s="124" t="s">
        <v>2655</v>
      </c>
      <c r="D1883" s="123">
        <v>1</v>
      </c>
      <c r="E1883" s="123" t="s">
        <v>2651</v>
      </c>
      <c r="F1883" s="123" t="s">
        <v>3063</v>
      </c>
      <c r="G1883" s="119" t="s">
        <v>2687</v>
      </c>
      <c r="H1883" s="123">
        <v>96.9</v>
      </c>
    </row>
    <row r="1884" spans="2:8" ht="30" customHeight="1">
      <c r="B1884" s="119" t="s">
        <v>3470</v>
      </c>
      <c r="C1884" s="124" t="s">
        <v>2655</v>
      </c>
      <c r="D1884" s="123">
        <v>1</v>
      </c>
      <c r="E1884" s="123" t="s">
        <v>2651</v>
      </c>
      <c r="F1884" s="123" t="s">
        <v>3063</v>
      </c>
      <c r="G1884" s="119" t="s">
        <v>2687</v>
      </c>
      <c r="H1884" s="123">
        <v>96.9</v>
      </c>
    </row>
    <row r="1885" spans="2:8" ht="30" customHeight="1">
      <c r="B1885" s="119" t="s">
        <v>3471</v>
      </c>
      <c r="C1885" s="124" t="s">
        <v>2655</v>
      </c>
      <c r="D1885" s="123">
        <v>1</v>
      </c>
      <c r="E1885" s="123" t="s">
        <v>2651</v>
      </c>
      <c r="F1885" s="123" t="s">
        <v>3063</v>
      </c>
      <c r="G1885" s="119" t="s">
        <v>2687</v>
      </c>
      <c r="H1885" s="123">
        <v>96.9</v>
      </c>
    </row>
    <row r="1886" spans="2:8" ht="30" customHeight="1">
      <c r="B1886" s="119" t="s">
        <v>3472</v>
      </c>
      <c r="C1886" s="124" t="s">
        <v>2655</v>
      </c>
      <c r="D1886" s="123">
        <v>1</v>
      </c>
      <c r="E1886" s="123" t="s">
        <v>2651</v>
      </c>
      <c r="F1886" s="123" t="s">
        <v>3063</v>
      </c>
      <c r="G1886" s="119" t="s">
        <v>2687</v>
      </c>
      <c r="H1886" s="123">
        <v>96.9</v>
      </c>
    </row>
    <row r="1887" spans="2:8" ht="30" customHeight="1">
      <c r="B1887" s="119" t="s">
        <v>3473</v>
      </c>
      <c r="C1887" s="124" t="s">
        <v>2655</v>
      </c>
      <c r="D1887" s="123">
        <v>1</v>
      </c>
      <c r="E1887" s="123" t="s">
        <v>2651</v>
      </c>
      <c r="F1887" s="123" t="s">
        <v>3063</v>
      </c>
      <c r="G1887" s="119" t="s">
        <v>2687</v>
      </c>
      <c r="H1887" s="123">
        <v>96.9</v>
      </c>
    </row>
    <row r="1888" spans="2:8" ht="30" customHeight="1">
      <c r="B1888" s="119" t="s">
        <v>3474</v>
      </c>
      <c r="C1888" s="124" t="s">
        <v>2655</v>
      </c>
      <c r="D1888" s="123">
        <v>1</v>
      </c>
      <c r="E1888" s="123" t="s">
        <v>2651</v>
      </c>
      <c r="F1888" s="123" t="s">
        <v>3063</v>
      </c>
      <c r="G1888" s="119" t="s">
        <v>2687</v>
      </c>
      <c r="H1888" s="123">
        <v>96.9</v>
      </c>
    </row>
    <row r="1889" spans="2:8" ht="30" customHeight="1">
      <c r="B1889" s="119" t="s">
        <v>3475</v>
      </c>
      <c r="C1889" s="124" t="s">
        <v>2655</v>
      </c>
      <c r="D1889" s="123">
        <v>1</v>
      </c>
      <c r="E1889" s="123" t="s">
        <v>2651</v>
      </c>
      <c r="F1889" s="123" t="s">
        <v>3063</v>
      </c>
      <c r="G1889" s="119" t="s">
        <v>2687</v>
      </c>
      <c r="H1889" s="123">
        <v>96.9</v>
      </c>
    </row>
    <row r="1890" spans="2:8" ht="30" customHeight="1">
      <c r="B1890" s="119" t="s">
        <v>3282</v>
      </c>
      <c r="C1890" s="124" t="s">
        <v>2655</v>
      </c>
      <c r="D1890" s="123">
        <v>1</v>
      </c>
      <c r="E1890" s="123" t="s">
        <v>2651</v>
      </c>
      <c r="F1890" s="123" t="s">
        <v>3063</v>
      </c>
      <c r="G1890" s="119" t="s">
        <v>2687</v>
      </c>
      <c r="H1890" s="123">
        <v>96.9</v>
      </c>
    </row>
    <row r="1891" spans="2:8" ht="30" customHeight="1">
      <c r="B1891" s="119" t="s">
        <v>3476</v>
      </c>
      <c r="C1891" s="124" t="s">
        <v>2655</v>
      </c>
      <c r="D1891" s="123">
        <v>1</v>
      </c>
      <c r="E1891" s="123" t="s">
        <v>2651</v>
      </c>
      <c r="F1891" s="123" t="s">
        <v>3063</v>
      </c>
      <c r="G1891" s="119" t="s">
        <v>2687</v>
      </c>
      <c r="H1891" s="123">
        <v>96.9</v>
      </c>
    </row>
    <row r="1892" spans="2:8" ht="30" customHeight="1">
      <c r="B1892" s="119" t="s">
        <v>3477</v>
      </c>
      <c r="C1892" s="124" t="s">
        <v>2655</v>
      </c>
      <c r="D1892" s="123">
        <v>1</v>
      </c>
      <c r="E1892" s="123" t="s">
        <v>2651</v>
      </c>
      <c r="F1892" s="123" t="s">
        <v>3063</v>
      </c>
      <c r="G1892" s="119" t="s">
        <v>2687</v>
      </c>
      <c r="H1892" s="123">
        <v>96.9</v>
      </c>
    </row>
    <row r="1893" spans="2:8" ht="30" customHeight="1">
      <c r="B1893" s="119" t="s">
        <v>3459</v>
      </c>
      <c r="C1893" s="124" t="s">
        <v>2655</v>
      </c>
      <c r="D1893" s="123">
        <v>1</v>
      </c>
      <c r="E1893" s="123" t="s">
        <v>2651</v>
      </c>
      <c r="F1893" s="123" t="s">
        <v>3063</v>
      </c>
      <c r="G1893" s="119" t="s">
        <v>2687</v>
      </c>
      <c r="H1893" s="123">
        <v>96.9</v>
      </c>
    </row>
    <row r="1894" spans="2:8" ht="30" customHeight="1">
      <c r="B1894" s="119" t="s">
        <v>3478</v>
      </c>
      <c r="C1894" s="124" t="s">
        <v>2655</v>
      </c>
      <c r="D1894" s="123">
        <v>1</v>
      </c>
      <c r="E1894" s="123" t="s">
        <v>2651</v>
      </c>
      <c r="F1894" s="123" t="s">
        <v>3063</v>
      </c>
      <c r="G1894" s="119" t="s">
        <v>2687</v>
      </c>
      <c r="H1894" s="123">
        <v>96.9</v>
      </c>
    </row>
    <row r="1895" spans="2:8" ht="30" customHeight="1">
      <c r="B1895" s="119" t="s">
        <v>3457</v>
      </c>
      <c r="C1895" s="124" t="s">
        <v>2655</v>
      </c>
      <c r="D1895" s="123">
        <v>1</v>
      </c>
      <c r="E1895" s="123" t="s">
        <v>2651</v>
      </c>
      <c r="F1895" s="123" t="s">
        <v>3063</v>
      </c>
      <c r="G1895" s="119" t="s">
        <v>2687</v>
      </c>
      <c r="H1895" s="123">
        <v>96.9</v>
      </c>
    </row>
    <row r="1896" spans="2:8" ht="30" customHeight="1">
      <c r="B1896" s="119" t="s">
        <v>3479</v>
      </c>
      <c r="C1896" s="124" t="s">
        <v>2655</v>
      </c>
      <c r="D1896" s="123">
        <v>1</v>
      </c>
      <c r="E1896" s="123" t="s">
        <v>2651</v>
      </c>
      <c r="F1896" s="123" t="s">
        <v>3063</v>
      </c>
      <c r="G1896" s="119" t="s">
        <v>2687</v>
      </c>
      <c r="H1896" s="123">
        <v>96.9</v>
      </c>
    </row>
    <row r="1897" spans="2:8" ht="30" customHeight="1">
      <c r="B1897" s="119" t="s">
        <v>3478</v>
      </c>
      <c r="C1897" s="124" t="s">
        <v>2655</v>
      </c>
      <c r="D1897" s="123">
        <v>1</v>
      </c>
      <c r="E1897" s="123" t="s">
        <v>2651</v>
      </c>
      <c r="F1897" s="123" t="s">
        <v>3063</v>
      </c>
      <c r="G1897" s="119" t="s">
        <v>2687</v>
      </c>
      <c r="H1897" s="123">
        <v>96.9</v>
      </c>
    </row>
    <row r="1898" spans="2:8" ht="30" customHeight="1">
      <c r="B1898" s="119" t="s">
        <v>3480</v>
      </c>
      <c r="C1898" s="124" t="s">
        <v>2655</v>
      </c>
      <c r="D1898" s="123">
        <v>1</v>
      </c>
      <c r="E1898" s="123" t="s">
        <v>2651</v>
      </c>
      <c r="F1898" s="123" t="s">
        <v>3063</v>
      </c>
      <c r="G1898" s="119" t="s">
        <v>2687</v>
      </c>
      <c r="H1898" s="123">
        <v>96.9</v>
      </c>
    </row>
    <row r="1899" spans="2:8" ht="30" customHeight="1">
      <c r="B1899" s="119" t="s">
        <v>3481</v>
      </c>
      <c r="C1899" s="124" t="s">
        <v>2655</v>
      </c>
      <c r="D1899" s="123">
        <v>1</v>
      </c>
      <c r="E1899" s="123" t="s">
        <v>2651</v>
      </c>
      <c r="F1899" s="123" t="s">
        <v>3063</v>
      </c>
      <c r="G1899" s="119" t="s">
        <v>2687</v>
      </c>
      <c r="H1899" s="123">
        <v>96.9</v>
      </c>
    </row>
    <row r="1900" spans="2:8" ht="30" customHeight="1">
      <c r="B1900" s="119" t="s">
        <v>3482</v>
      </c>
      <c r="C1900" s="124" t="s">
        <v>2655</v>
      </c>
      <c r="D1900" s="123">
        <v>1</v>
      </c>
      <c r="E1900" s="123" t="s">
        <v>2651</v>
      </c>
      <c r="F1900" s="123" t="s">
        <v>3063</v>
      </c>
      <c r="G1900" s="119" t="s">
        <v>2687</v>
      </c>
      <c r="H1900" s="123">
        <v>96.9</v>
      </c>
    </row>
    <row r="1901" spans="2:8" ht="30" customHeight="1">
      <c r="B1901" s="119" t="s">
        <v>3483</v>
      </c>
      <c r="C1901" s="124" t="s">
        <v>2655</v>
      </c>
      <c r="D1901" s="123">
        <v>1</v>
      </c>
      <c r="E1901" s="123" t="s">
        <v>2651</v>
      </c>
      <c r="F1901" s="123" t="s">
        <v>3063</v>
      </c>
      <c r="G1901" s="119" t="s">
        <v>2687</v>
      </c>
      <c r="H1901" s="123">
        <v>96.9</v>
      </c>
    </row>
    <row r="1902" spans="2:8" ht="30" customHeight="1">
      <c r="B1902" s="119" t="s">
        <v>3484</v>
      </c>
      <c r="C1902" s="124" t="s">
        <v>2655</v>
      </c>
      <c r="D1902" s="123">
        <v>1</v>
      </c>
      <c r="E1902" s="123" t="s">
        <v>2651</v>
      </c>
      <c r="F1902" s="123" t="s">
        <v>3063</v>
      </c>
      <c r="G1902" s="119" t="s">
        <v>2687</v>
      </c>
      <c r="H1902" s="123">
        <v>96.9</v>
      </c>
    </row>
    <row r="1903" spans="2:8" ht="30" customHeight="1">
      <c r="B1903" s="119" t="s">
        <v>3456</v>
      </c>
      <c r="C1903" s="124" t="s">
        <v>2655</v>
      </c>
      <c r="D1903" s="123">
        <v>1</v>
      </c>
      <c r="E1903" s="123" t="s">
        <v>2651</v>
      </c>
      <c r="F1903" s="123" t="s">
        <v>3063</v>
      </c>
      <c r="G1903" s="119" t="s">
        <v>2687</v>
      </c>
      <c r="H1903" s="123">
        <v>96.9</v>
      </c>
    </row>
    <row r="1904" spans="2:8" ht="30" customHeight="1">
      <c r="B1904" s="119" t="s">
        <v>3485</v>
      </c>
      <c r="C1904" s="124" t="s">
        <v>2655</v>
      </c>
      <c r="D1904" s="123">
        <v>1</v>
      </c>
      <c r="E1904" s="123" t="s">
        <v>2651</v>
      </c>
      <c r="F1904" s="123" t="s">
        <v>3063</v>
      </c>
      <c r="G1904" s="119" t="s">
        <v>2687</v>
      </c>
      <c r="H1904" s="123">
        <v>96.9</v>
      </c>
    </row>
    <row r="1905" spans="2:8" ht="30" customHeight="1">
      <c r="B1905" s="119" t="s">
        <v>3486</v>
      </c>
      <c r="C1905" s="124" t="s">
        <v>2655</v>
      </c>
      <c r="D1905" s="123">
        <v>1</v>
      </c>
      <c r="E1905" s="123" t="s">
        <v>2651</v>
      </c>
      <c r="F1905" s="123" t="s">
        <v>3063</v>
      </c>
      <c r="G1905" s="119" t="s">
        <v>2687</v>
      </c>
      <c r="H1905" s="123">
        <v>96.9</v>
      </c>
    </row>
    <row r="1906" spans="2:8" ht="30" customHeight="1">
      <c r="B1906" s="119" t="s">
        <v>3487</v>
      </c>
      <c r="C1906" s="124" t="s">
        <v>2655</v>
      </c>
      <c r="D1906" s="123">
        <v>1</v>
      </c>
      <c r="E1906" s="123" t="s">
        <v>2651</v>
      </c>
      <c r="F1906" s="123" t="s">
        <v>3063</v>
      </c>
      <c r="G1906" s="119" t="s">
        <v>2687</v>
      </c>
      <c r="H1906" s="123">
        <v>96.9</v>
      </c>
    </row>
    <row r="1907" spans="2:8" ht="30" customHeight="1">
      <c r="B1907" s="119" t="s">
        <v>3488</v>
      </c>
      <c r="C1907" s="124" t="s">
        <v>2655</v>
      </c>
      <c r="D1907" s="123">
        <v>1</v>
      </c>
      <c r="E1907" s="123" t="s">
        <v>2651</v>
      </c>
      <c r="F1907" s="123" t="s">
        <v>3063</v>
      </c>
      <c r="G1907" s="119" t="s">
        <v>2687</v>
      </c>
      <c r="H1907" s="123">
        <v>96.9</v>
      </c>
    </row>
    <row r="1908" spans="2:8" ht="30" customHeight="1">
      <c r="B1908" s="119" t="s">
        <v>3489</v>
      </c>
      <c r="C1908" s="124" t="s">
        <v>2655</v>
      </c>
      <c r="D1908" s="123">
        <v>1</v>
      </c>
      <c r="E1908" s="123" t="s">
        <v>2651</v>
      </c>
      <c r="F1908" s="123" t="s">
        <v>3063</v>
      </c>
      <c r="G1908" s="119" t="s">
        <v>2687</v>
      </c>
      <c r="H1908" s="123">
        <v>96.9</v>
      </c>
    </row>
    <row r="1909" spans="2:8" ht="30" customHeight="1">
      <c r="B1909" s="119" t="s">
        <v>3282</v>
      </c>
      <c r="C1909" s="124" t="s">
        <v>2655</v>
      </c>
      <c r="D1909" s="123">
        <v>1</v>
      </c>
      <c r="E1909" s="123" t="s">
        <v>2651</v>
      </c>
      <c r="F1909" s="123" t="s">
        <v>3063</v>
      </c>
      <c r="G1909" s="119" t="s">
        <v>2687</v>
      </c>
      <c r="H1909" s="123">
        <v>96.9</v>
      </c>
    </row>
    <row r="1910" spans="2:8" ht="30" customHeight="1">
      <c r="B1910" s="119" t="s">
        <v>3490</v>
      </c>
      <c r="C1910" s="124" t="s">
        <v>2655</v>
      </c>
      <c r="D1910" s="123">
        <v>1</v>
      </c>
      <c r="E1910" s="123" t="s">
        <v>2651</v>
      </c>
      <c r="F1910" s="123" t="s">
        <v>3063</v>
      </c>
      <c r="G1910" s="119" t="s">
        <v>2687</v>
      </c>
      <c r="H1910" s="123">
        <v>96.9</v>
      </c>
    </row>
    <row r="1911" spans="2:8" ht="30" customHeight="1">
      <c r="B1911" s="119" t="s">
        <v>3491</v>
      </c>
      <c r="C1911" s="124" t="s">
        <v>2655</v>
      </c>
      <c r="D1911" s="123">
        <v>1</v>
      </c>
      <c r="E1911" s="123" t="s">
        <v>2651</v>
      </c>
      <c r="F1911" s="123" t="s">
        <v>3063</v>
      </c>
      <c r="G1911" s="119" t="s">
        <v>2687</v>
      </c>
      <c r="H1911" s="123">
        <v>96.9</v>
      </c>
    </row>
    <row r="1912" spans="2:8" ht="30" customHeight="1">
      <c r="B1912" s="119" t="s">
        <v>3492</v>
      </c>
      <c r="C1912" s="124" t="s">
        <v>2655</v>
      </c>
      <c r="D1912" s="123">
        <v>1</v>
      </c>
      <c r="E1912" s="123" t="s">
        <v>2651</v>
      </c>
      <c r="F1912" s="123" t="s">
        <v>3063</v>
      </c>
      <c r="G1912" s="119" t="s">
        <v>2687</v>
      </c>
      <c r="H1912" s="123">
        <v>96.9</v>
      </c>
    </row>
    <row r="1913" spans="2:8" ht="30" customHeight="1">
      <c r="B1913" s="119" t="s">
        <v>3457</v>
      </c>
      <c r="C1913" s="124" t="s">
        <v>2655</v>
      </c>
      <c r="D1913" s="123">
        <v>1</v>
      </c>
      <c r="E1913" s="123" t="s">
        <v>2651</v>
      </c>
      <c r="F1913" s="123" t="s">
        <v>3063</v>
      </c>
      <c r="G1913" s="119" t="s">
        <v>2687</v>
      </c>
      <c r="H1913" s="123">
        <v>96.9</v>
      </c>
    </row>
    <row r="1914" spans="2:8" ht="30" customHeight="1">
      <c r="B1914" s="119" t="s">
        <v>3493</v>
      </c>
      <c r="C1914" s="124" t="s">
        <v>2655</v>
      </c>
      <c r="D1914" s="123">
        <v>1</v>
      </c>
      <c r="E1914" s="123" t="s">
        <v>2651</v>
      </c>
      <c r="F1914" s="123" t="s">
        <v>3063</v>
      </c>
      <c r="G1914" s="119" t="s">
        <v>2687</v>
      </c>
      <c r="H1914" s="123">
        <v>96.9</v>
      </c>
    </row>
    <row r="1915" spans="2:8" ht="30" customHeight="1">
      <c r="B1915" s="119" t="s">
        <v>3494</v>
      </c>
      <c r="C1915" s="124" t="s">
        <v>2655</v>
      </c>
      <c r="D1915" s="123">
        <v>1</v>
      </c>
      <c r="E1915" s="123" t="s">
        <v>2651</v>
      </c>
      <c r="F1915" s="123" t="s">
        <v>3063</v>
      </c>
      <c r="G1915" s="119" t="s">
        <v>2687</v>
      </c>
      <c r="H1915" s="123">
        <v>96.9</v>
      </c>
    </row>
    <row r="1916" spans="2:8" ht="30" customHeight="1">
      <c r="B1916" s="119" t="s">
        <v>3456</v>
      </c>
      <c r="C1916" s="124" t="s">
        <v>2655</v>
      </c>
      <c r="D1916" s="123">
        <v>1</v>
      </c>
      <c r="E1916" s="123" t="s">
        <v>2651</v>
      </c>
      <c r="F1916" s="123" t="s">
        <v>3063</v>
      </c>
      <c r="G1916" s="119" t="s">
        <v>2687</v>
      </c>
      <c r="H1916" s="123">
        <v>96.9</v>
      </c>
    </row>
    <row r="1917" spans="2:8" ht="30" customHeight="1">
      <c r="B1917" s="119" t="s">
        <v>3495</v>
      </c>
      <c r="C1917" s="124" t="s">
        <v>2655</v>
      </c>
      <c r="D1917" s="123">
        <v>1</v>
      </c>
      <c r="E1917" s="123" t="s">
        <v>2651</v>
      </c>
      <c r="F1917" s="123" t="s">
        <v>3063</v>
      </c>
      <c r="G1917" s="119" t="s">
        <v>2687</v>
      </c>
      <c r="H1917" s="123">
        <v>96.9</v>
      </c>
    </row>
    <row r="1918" spans="2:8" ht="30" customHeight="1">
      <c r="B1918" s="119" t="s">
        <v>3496</v>
      </c>
      <c r="C1918" s="124" t="s">
        <v>2655</v>
      </c>
      <c r="D1918" s="123">
        <v>1</v>
      </c>
      <c r="E1918" s="123" t="s">
        <v>2651</v>
      </c>
      <c r="F1918" s="123" t="s">
        <v>3063</v>
      </c>
      <c r="G1918" s="119" t="s">
        <v>2687</v>
      </c>
      <c r="H1918" s="123">
        <v>96.9</v>
      </c>
    </row>
    <row r="1919" spans="2:8" ht="30" customHeight="1">
      <c r="B1919" s="119" t="s">
        <v>3497</v>
      </c>
      <c r="C1919" s="124" t="s">
        <v>2655</v>
      </c>
      <c r="D1919" s="123">
        <v>1</v>
      </c>
      <c r="E1919" s="123" t="s">
        <v>2651</v>
      </c>
      <c r="F1919" s="123" t="s">
        <v>3063</v>
      </c>
      <c r="G1919" s="119" t="s">
        <v>2687</v>
      </c>
      <c r="H1919" s="123">
        <v>96.9</v>
      </c>
    </row>
    <row r="1920" spans="2:8" ht="30" customHeight="1">
      <c r="B1920" s="119" t="s">
        <v>3498</v>
      </c>
      <c r="C1920" s="124" t="s">
        <v>2655</v>
      </c>
      <c r="D1920" s="123">
        <v>1</v>
      </c>
      <c r="E1920" s="123" t="s">
        <v>2651</v>
      </c>
      <c r="F1920" s="123" t="s">
        <v>3063</v>
      </c>
      <c r="G1920" s="119" t="s">
        <v>2687</v>
      </c>
      <c r="H1920" s="123">
        <v>96.9</v>
      </c>
    </row>
    <row r="1921" spans="2:8" ht="30" customHeight="1">
      <c r="B1921" s="119" t="s">
        <v>3483</v>
      </c>
      <c r="C1921" s="124" t="s">
        <v>2655</v>
      </c>
      <c r="D1921" s="123">
        <v>1</v>
      </c>
      <c r="E1921" s="123" t="s">
        <v>2651</v>
      </c>
      <c r="F1921" s="123" t="s">
        <v>3063</v>
      </c>
      <c r="G1921" s="119" t="s">
        <v>2687</v>
      </c>
      <c r="H1921" s="123">
        <v>96.9</v>
      </c>
    </row>
    <row r="1922" spans="2:8" ht="30" customHeight="1">
      <c r="B1922" s="119" t="s">
        <v>3282</v>
      </c>
      <c r="C1922" s="124" t="s">
        <v>2655</v>
      </c>
      <c r="D1922" s="123">
        <v>1</v>
      </c>
      <c r="E1922" s="123" t="s">
        <v>2651</v>
      </c>
      <c r="F1922" s="123" t="s">
        <v>3063</v>
      </c>
      <c r="G1922" s="119" t="s">
        <v>2687</v>
      </c>
      <c r="H1922" s="123">
        <v>96.9</v>
      </c>
    </row>
    <row r="1923" spans="2:8" ht="30" customHeight="1">
      <c r="B1923" s="119" t="s">
        <v>3499</v>
      </c>
      <c r="C1923" s="124" t="s">
        <v>2655</v>
      </c>
      <c r="D1923" s="123">
        <v>1</v>
      </c>
      <c r="E1923" s="123" t="s">
        <v>2651</v>
      </c>
      <c r="F1923" s="123" t="s">
        <v>3063</v>
      </c>
      <c r="G1923" s="119" t="s">
        <v>2687</v>
      </c>
      <c r="H1923" s="123">
        <v>96.9</v>
      </c>
    </row>
    <row r="1924" spans="2:8" ht="30" customHeight="1">
      <c r="B1924" s="119" t="s">
        <v>3465</v>
      </c>
      <c r="C1924" s="124" t="s">
        <v>2655</v>
      </c>
      <c r="D1924" s="123">
        <v>1</v>
      </c>
      <c r="E1924" s="123" t="s">
        <v>2651</v>
      </c>
      <c r="F1924" s="123" t="s">
        <v>3063</v>
      </c>
      <c r="G1924" s="119" t="s">
        <v>2687</v>
      </c>
      <c r="H1924" s="123">
        <v>96.9</v>
      </c>
    </row>
    <row r="1925" spans="2:8" ht="30" customHeight="1">
      <c r="B1925" s="119" t="s">
        <v>3457</v>
      </c>
      <c r="C1925" s="124" t="s">
        <v>2655</v>
      </c>
      <c r="D1925" s="123">
        <v>1</v>
      </c>
      <c r="E1925" s="123" t="s">
        <v>2651</v>
      </c>
      <c r="F1925" s="123" t="s">
        <v>3063</v>
      </c>
      <c r="G1925" s="119" t="s">
        <v>2687</v>
      </c>
      <c r="H1925" s="123">
        <v>96.9</v>
      </c>
    </row>
    <row r="1926" spans="2:8" ht="30" customHeight="1">
      <c r="B1926" s="119" t="s">
        <v>3500</v>
      </c>
      <c r="C1926" s="124" t="s">
        <v>2655</v>
      </c>
      <c r="D1926" s="123">
        <v>1</v>
      </c>
      <c r="E1926" s="123" t="s">
        <v>2651</v>
      </c>
      <c r="F1926" s="123" t="s">
        <v>3063</v>
      </c>
      <c r="G1926" s="119" t="s">
        <v>2687</v>
      </c>
      <c r="H1926" s="123">
        <v>96.9</v>
      </c>
    </row>
    <row r="1927" spans="2:8" ht="30" customHeight="1">
      <c r="B1927" s="119" t="s">
        <v>3501</v>
      </c>
      <c r="C1927" s="124" t="s">
        <v>2655</v>
      </c>
      <c r="D1927" s="123">
        <v>1</v>
      </c>
      <c r="E1927" s="123" t="s">
        <v>2651</v>
      </c>
      <c r="F1927" s="123" t="s">
        <v>3063</v>
      </c>
      <c r="G1927" s="119" t="s">
        <v>2687</v>
      </c>
      <c r="H1927" s="123">
        <v>96.9</v>
      </c>
    </row>
    <row r="1928" spans="2:8" ht="30" customHeight="1">
      <c r="B1928" s="119" t="s">
        <v>3502</v>
      </c>
      <c r="C1928" s="124" t="s">
        <v>2655</v>
      </c>
      <c r="D1928" s="123">
        <v>1</v>
      </c>
      <c r="E1928" s="123" t="s">
        <v>2651</v>
      </c>
      <c r="F1928" s="123" t="s">
        <v>3063</v>
      </c>
      <c r="G1928" s="119" t="s">
        <v>2687</v>
      </c>
      <c r="H1928" s="123">
        <v>96.9</v>
      </c>
    </row>
    <row r="1929" spans="2:8" ht="30" customHeight="1">
      <c r="B1929" s="119" t="s">
        <v>3500</v>
      </c>
      <c r="C1929" s="124" t="s">
        <v>2655</v>
      </c>
      <c r="D1929" s="123">
        <v>1</v>
      </c>
      <c r="E1929" s="123" t="s">
        <v>2651</v>
      </c>
      <c r="F1929" s="123" t="s">
        <v>3063</v>
      </c>
      <c r="G1929" s="119" t="s">
        <v>2687</v>
      </c>
      <c r="H1929" s="123">
        <v>96.9</v>
      </c>
    </row>
    <row r="1930" spans="2:8" ht="30" customHeight="1">
      <c r="B1930" s="119" t="s">
        <v>3456</v>
      </c>
      <c r="C1930" s="124" t="s">
        <v>2655</v>
      </c>
      <c r="D1930" s="123">
        <v>1</v>
      </c>
      <c r="E1930" s="123" t="s">
        <v>2651</v>
      </c>
      <c r="F1930" s="123" t="s">
        <v>3063</v>
      </c>
      <c r="G1930" s="119" t="s">
        <v>2687</v>
      </c>
      <c r="H1930" s="123">
        <v>96.9</v>
      </c>
    </row>
    <row r="1931" spans="2:8" ht="30" customHeight="1">
      <c r="B1931" s="119" t="s">
        <v>3282</v>
      </c>
      <c r="C1931" s="124" t="s">
        <v>2655</v>
      </c>
      <c r="D1931" s="123">
        <v>1</v>
      </c>
      <c r="E1931" s="123" t="s">
        <v>2651</v>
      </c>
      <c r="F1931" s="123" t="s">
        <v>3063</v>
      </c>
      <c r="G1931" s="119" t="s">
        <v>2687</v>
      </c>
      <c r="H1931" s="123">
        <v>96.9</v>
      </c>
    </row>
    <row r="1932" spans="2:8" ht="30" customHeight="1">
      <c r="B1932" s="119" t="s">
        <v>3483</v>
      </c>
      <c r="C1932" s="124" t="s">
        <v>2655</v>
      </c>
      <c r="D1932" s="123">
        <v>1</v>
      </c>
      <c r="E1932" s="123" t="s">
        <v>2651</v>
      </c>
      <c r="F1932" s="123" t="s">
        <v>3063</v>
      </c>
      <c r="G1932" s="119" t="s">
        <v>2687</v>
      </c>
      <c r="H1932" s="123">
        <v>96.9</v>
      </c>
    </row>
    <row r="1933" spans="2:8" ht="30" customHeight="1">
      <c r="B1933" s="119" t="s">
        <v>3503</v>
      </c>
      <c r="C1933" s="124" t="s">
        <v>2655</v>
      </c>
      <c r="D1933" s="123">
        <v>1</v>
      </c>
      <c r="E1933" s="123" t="s">
        <v>2651</v>
      </c>
      <c r="F1933" s="123" t="s">
        <v>3063</v>
      </c>
      <c r="G1933" s="119" t="s">
        <v>2687</v>
      </c>
      <c r="H1933" s="123">
        <v>96.9</v>
      </c>
    </row>
    <row r="1934" spans="2:8" ht="30" customHeight="1">
      <c r="B1934" s="119" t="s">
        <v>3457</v>
      </c>
      <c r="C1934" s="124" t="s">
        <v>2655</v>
      </c>
      <c r="D1934" s="123">
        <v>1</v>
      </c>
      <c r="E1934" s="123" t="s">
        <v>2651</v>
      </c>
      <c r="F1934" s="123" t="s">
        <v>3063</v>
      </c>
      <c r="G1934" s="119" t="s">
        <v>2687</v>
      </c>
      <c r="H1934" s="123">
        <v>96.9</v>
      </c>
    </row>
    <row r="1935" spans="2:8" ht="30" customHeight="1">
      <c r="B1935" s="119" t="s">
        <v>3497</v>
      </c>
      <c r="C1935" s="124" t="s">
        <v>2655</v>
      </c>
      <c r="D1935" s="123">
        <v>1</v>
      </c>
      <c r="E1935" s="123" t="s">
        <v>2651</v>
      </c>
      <c r="F1935" s="123" t="s">
        <v>3063</v>
      </c>
      <c r="G1935" s="119" t="s">
        <v>2687</v>
      </c>
      <c r="H1935" s="123">
        <v>96.9</v>
      </c>
    </row>
    <row r="1936" spans="2:8" ht="30" customHeight="1">
      <c r="B1936" s="119" t="s">
        <v>3282</v>
      </c>
      <c r="C1936" s="124" t="s">
        <v>2655</v>
      </c>
      <c r="D1936" s="123">
        <v>1</v>
      </c>
      <c r="E1936" s="123" t="s">
        <v>2651</v>
      </c>
      <c r="F1936" s="123" t="s">
        <v>3063</v>
      </c>
      <c r="G1936" s="119" t="s">
        <v>2687</v>
      </c>
      <c r="H1936" s="123">
        <v>96.9</v>
      </c>
    </row>
    <row r="1937" spans="2:8" ht="30" customHeight="1">
      <c r="B1937" s="119" t="s">
        <v>3504</v>
      </c>
      <c r="C1937" s="124" t="s">
        <v>2655</v>
      </c>
      <c r="D1937" s="123">
        <v>1</v>
      </c>
      <c r="E1937" s="123" t="s">
        <v>2651</v>
      </c>
      <c r="F1937" s="123" t="s">
        <v>3063</v>
      </c>
      <c r="G1937" s="119" t="s">
        <v>2687</v>
      </c>
      <c r="H1937" s="123">
        <v>96.9</v>
      </c>
    </row>
    <row r="1938" spans="2:8" ht="30" customHeight="1">
      <c r="B1938" s="119" t="s">
        <v>3505</v>
      </c>
      <c r="C1938" s="124" t="s">
        <v>2655</v>
      </c>
      <c r="D1938" s="123">
        <v>1</v>
      </c>
      <c r="E1938" s="123" t="s">
        <v>2651</v>
      </c>
      <c r="F1938" s="123" t="s">
        <v>3063</v>
      </c>
      <c r="G1938" s="119" t="s">
        <v>2687</v>
      </c>
      <c r="H1938" s="123">
        <v>96.9</v>
      </c>
    </row>
    <row r="1939" spans="2:8" ht="30" customHeight="1">
      <c r="B1939" s="119" t="s">
        <v>3491</v>
      </c>
      <c r="C1939" s="124" t="s">
        <v>2655</v>
      </c>
      <c r="D1939" s="123">
        <v>1</v>
      </c>
      <c r="E1939" s="123" t="s">
        <v>2651</v>
      </c>
      <c r="F1939" s="123" t="s">
        <v>3063</v>
      </c>
      <c r="G1939" s="119" t="s">
        <v>2687</v>
      </c>
      <c r="H1939" s="123">
        <v>96.9</v>
      </c>
    </row>
    <row r="1940" spans="2:8" ht="30" customHeight="1">
      <c r="B1940" s="119" t="s">
        <v>3506</v>
      </c>
      <c r="C1940" s="124" t="s">
        <v>2655</v>
      </c>
      <c r="D1940" s="123">
        <v>1</v>
      </c>
      <c r="E1940" s="123" t="s">
        <v>2651</v>
      </c>
      <c r="F1940" s="123" t="s">
        <v>3063</v>
      </c>
      <c r="G1940" s="119" t="s">
        <v>2687</v>
      </c>
      <c r="H1940" s="123">
        <v>96.9</v>
      </c>
    </row>
    <row r="1941" spans="2:8" ht="30" customHeight="1">
      <c r="B1941" s="119" t="s">
        <v>3456</v>
      </c>
      <c r="C1941" s="124" t="s">
        <v>2655</v>
      </c>
      <c r="D1941" s="123">
        <v>1</v>
      </c>
      <c r="E1941" s="123" t="s">
        <v>2651</v>
      </c>
      <c r="F1941" s="123" t="s">
        <v>3063</v>
      </c>
      <c r="G1941" s="119" t="s">
        <v>2687</v>
      </c>
      <c r="H1941" s="123">
        <v>96.9</v>
      </c>
    </row>
    <row r="1942" spans="2:8" ht="30" customHeight="1">
      <c r="B1942" s="119" t="s">
        <v>3483</v>
      </c>
      <c r="C1942" s="124" t="s">
        <v>2655</v>
      </c>
      <c r="D1942" s="123">
        <v>1</v>
      </c>
      <c r="E1942" s="123" t="s">
        <v>2651</v>
      </c>
      <c r="F1942" s="123" t="s">
        <v>3063</v>
      </c>
      <c r="G1942" s="119" t="s">
        <v>2687</v>
      </c>
      <c r="H1942" s="123">
        <v>96.9</v>
      </c>
    </row>
    <row r="1943" spans="2:8" ht="30" customHeight="1">
      <c r="B1943" s="119" t="s">
        <v>3282</v>
      </c>
      <c r="C1943" s="124" t="s">
        <v>2655</v>
      </c>
      <c r="D1943" s="123">
        <v>1</v>
      </c>
      <c r="E1943" s="123" t="s">
        <v>2651</v>
      </c>
      <c r="F1943" s="123" t="s">
        <v>3063</v>
      </c>
      <c r="G1943" s="119" t="s">
        <v>2687</v>
      </c>
      <c r="H1943" s="123">
        <v>96.9</v>
      </c>
    </row>
    <row r="1944" spans="2:8" ht="30" customHeight="1">
      <c r="B1944" s="119" t="s">
        <v>3502</v>
      </c>
      <c r="C1944" s="124" t="s">
        <v>2655</v>
      </c>
      <c r="D1944" s="123">
        <v>1</v>
      </c>
      <c r="E1944" s="123" t="s">
        <v>2651</v>
      </c>
      <c r="F1944" s="123" t="s">
        <v>3063</v>
      </c>
      <c r="G1944" s="119" t="s">
        <v>2687</v>
      </c>
      <c r="H1944" s="123">
        <v>96.9</v>
      </c>
    </row>
    <row r="1945" spans="2:8" ht="30" customHeight="1">
      <c r="B1945" s="119" t="s">
        <v>3457</v>
      </c>
      <c r="C1945" s="124" t="s">
        <v>2655</v>
      </c>
      <c r="D1945" s="123">
        <v>1</v>
      </c>
      <c r="E1945" s="123" t="s">
        <v>2651</v>
      </c>
      <c r="F1945" s="123" t="s">
        <v>3063</v>
      </c>
      <c r="G1945" s="119" t="s">
        <v>2687</v>
      </c>
      <c r="H1945" s="123">
        <v>96.9</v>
      </c>
    </row>
    <row r="1946" spans="2:8" ht="30" customHeight="1">
      <c r="B1946" s="119" t="s">
        <v>3507</v>
      </c>
      <c r="C1946" s="124" t="s">
        <v>2655</v>
      </c>
      <c r="D1946" s="123">
        <v>1</v>
      </c>
      <c r="E1946" s="123" t="s">
        <v>2651</v>
      </c>
      <c r="F1946" s="123" t="s">
        <v>3063</v>
      </c>
      <c r="G1946" s="119" t="s">
        <v>2687</v>
      </c>
      <c r="H1946" s="123">
        <v>96.9</v>
      </c>
    </row>
    <row r="1947" spans="2:8" ht="30" customHeight="1">
      <c r="B1947" s="119" t="s">
        <v>3507</v>
      </c>
      <c r="C1947" s="124" t="s">
        <v>2655</v>
      </c>
      <c r="D1947" s="123">
        <v>1</v>
      </c>
      <c r="E1947" s="123" t="s">
        <v>2651</v>
      </c>
      <c r="F1947" s="123" t="s">
        <v>3063</v>
      </c>
      <c r="G1947" s="119" t="s">
        <v>2687</v>
      </c>
      <c r="H1947" s="123">
        <v>96.9</v>
      </c>
    </row>
    <row r="1948" spans="2:8" ht="30" customHeight="1">
      <c r="B1948" s="119" t="s">
        <v>3463</v>
      </c>
      <c r="C1948" s="124" t="s">
        <v>2655</v>
      </c>
      <c r="D1948" s="123">
        <v>1</v>
      </c>
      <c r="E1948" s="123" t="s">
        <v>2651</v>
      </c>
      <c r="F1948" s="123" t="s">
        <v>3063</v>
      </c>
      <c r="G1948" s="119" t="s">
        <v>2687</v>
      </c>
      <c r="H1948" s="123">
        <v>96.9</v>
      </c>
    </row>
    <row r="1949" spans="2:8" ht="30" customHeight="1">
      <c r="B1949" s="119" t="s">
        <v>3508</v>
      </c>
      <c r="C1949" s="124" t="s">
        <v>2655</v>
      </c>
      <c r="D1949" s="123">
        <v>1</v>
      </c>
      <c r="E1949" s="123" t="s">
        <v>2651</v>
      </c>
      <c r="F1949" s="123" t="s">
        <v>3063</v>
      </c>
      <c r="G1949" s="119" t="s">
        <v>2687</v>
      </c>
      <c r="H1949" s="123">
        <v>96.9</v>
      </c>
    </row>
    <row r="1950" spans="2:8" ht="30" customHeight="1">
      <c r="B1950" s="119" t="s">
        <v>3509</v>
      </c>
      <c r="C1950" s="124" t="s">
        <v>2655</v>
      </c>
      <c r="D1950" s="123">
        <v>1</v>
      </c>
      <c r="E1950" s="123" t="s">
        <v>2651</v>
      </c>
      <c r="F1950" s="123" t="s">
        <v>3063</v>
      </c>
      <c r="G1950" s="119" t="s">
        <v>2687</v>
      </c>
      <c r="H1950" s="123">
        <v>96.9</v>
      </c>
    </row>
    <row r="1951" spans="2:8" ht="30" customHeight="1">
      <c r="B1951" s="119" t="s">
        <v>3510</v>
      </c>
      <c r="C1951" s="124" t="s">
        <v>2655</v>
      </c>
      <c r="D1951" s="123">
        <v>1</v>
      </c>
      <c r="E1951" s="123" t="s">
        <v>2651</v>
      </c>
      <c r="F1951" s="123" t="s">
        <v>3063</v>
      </c>
      <c r="G1951" s="119" t="s">
        <v>2687</v>
      </c>
      <c r="H1951" s="123">
        <v>96.9</v>
      </c>
    </row>
    <row r="1952" spans="2:8" ht="30" customHeight="1">
      <c r="B1952" s="119" t="s">
        <v>3511</v>
      </c>
      <c r="C1952" s="124" t="s">
        <v>2655</v>
      </c>
      <c r="D1952" s="123">
        <v>1</v>
      </c>
      <c r="E1952" s="123" t="s">
        <v>2651</v>
      </c>
      <c r="F1952" s="123" t="s">
        <v>3063</v>
      </c>
      <c r="G1952" s="119" t="s">
        <v>2687</v>
      </c>
      <c r="H1952" s="123">
        <v>96.9</v>
      </c>
    </row>
    <row r="1953" spans="2:8" ht="30" customHeight="1">
      <c r="B1953" s="119" t="s">
        <v>3456</v>
      </c>
      <c r="C1953" s="124" t="s">
        <v>2655</v>
      </c>
      <c r="D1953" s="123">
        <v>1</v>
      </c>
      <c r="E1953" s="123" t="s">
        <v>2651</v>
      </c>
      <c r="F1953" s="123" t="s">
        <v>3063</v>
      </c>
      <c r="G1953" s="119" t="s">
        <v>2687</v>
      </c>
      <c r="H1953" s="123">
        <v>96.9</v>
      </c>
    </row>
    <row r="1954" spans="2:8" ht="30" customHeight="1">
      <c r="B1954" s="119" t="s">
        <v>3512</v>
      </c>
      <c r="C1954" s="124" t="s">
        <v>2655</v>
      </c>
      <c r="D1954" s="123">
        <v>1</v>
      </c>
      <c r="E1954" s="123" t="s">
        <v>2651</v>
      </c>
      <c r="F1954" s="123" t="s">
        <v>3063</v>
      </c>
      <c r="G1954" s="119" t="s">
        <v>2687</v>
      </c>
      <c r="H1954" s="123">
        <v>96.9</v>
      </c>
    </row>
    <row r="1955" spans="2:8" ht="30" customHeight="1">
      <c r="B1955" s="119" t="s">
        <v>3513</v>
      </c>
      <c r="C1955" s="124" t="s">
        <v>2655</v>
      </c>
      <c r="D1955" s="123">
        <v>1</v>
      </c>
      <c r="E1955" s="123" t="s">
        <v>2651</v>
      </c>
      <c r="F1955" s="123" t="s">
        <v>3063</v>
      </c>
      <c r="G1955" s="119" t="s">
        <v>2687</v>
      </c>
      <c r="H1955" s="123">
        <v>96.9</v>
      </c>
    </row>
    <row r="1956" spans="2:8" ht="30" customHeight="1">
      <c r="B1956" s="119" t="s">
        <v>3514</v>
      </c>
      <c r="C1956" s="124" t="s">
        <v>2655</v>
      </c>
      <c r="D1956" s="123">
        <v>1</v>
      </c>
      <c r="E1956" s="123" t="s">
        <v>2651</v>
      </c>
      <c r="F1956" s="123" t="s">
        <v>3063</v>
      </c>
      <c r="G1956" s="119" t="s">
        <v>2687</v>
      </c>
      <c r="H1956" s="123">
        <v>96.9</v>
      </c>
    </row>
    <row r="1957" spans="2:8" ht="30" customHeight="1">
      <c r="B1957" s="119" t="s">
        <v>3515</v>
      </c>
      <c r="C1957" s="124" t="s">
        <v>2655</v>
      </c>
      <c r="D1957" s="123">
        <v>1</v>
      </c>
      <c r="E1957" s="123" t="s">
        <v>2651</v>
      </c>
      <c r="F1957" s="123" t="s">
        <v>3063</v>
      </c>
      <c r="G1957" s="119" t="s">
        <v>2687</v>
      </c>
      <c r="H1957" s="123">
        <v>96.9</v>
      </c>
    </row>
    <row r="1958" spans="2:8" ht="30" customHeight="1">
      <c r="B1958" s="119" t="s">
        <v>3516</v>
      </c>
      <c r="C1958" s="124" t="s">
        <v>2655</v>
      </c>
      <c r="D1958" s="123">
        <v>1</v>
      </c>
      <c r="E1958" s="123" t="s">
        <v>2651</v>
      </c>
      <c r="F1958" s="123" t="s">
        <v>3063</v>
      </c>
      <c r="G1958" s="119" t="s">
        <v>2687</v>
      </c>
      <c r="H1958" s="123">
        <v>96.9</v>
      </c>
    </row>
    <row r="1959" spans="2:8" ht="30" customHeight="1">
      <c r="B1959" s="119" t="s">
        <v>3517</v>
      </c>
      <c r="C1959" s="124" t="s">
        <v>2655</v>
      </c>
      <c r="D1959" s="123">
        <v>1</v>
      </c>
      <c r="E1959" s="123" t="s">
        <v>2651</v>
      </c>
      <c r="F1959" s="123" t="s">
        <v>3063</v>
      </c>
      <c r="G1959" s="119" t="s">
        <v>2687</v>
      </c>
      <c r="H1959" s="123">
        <v>96.9</v>
      </c>
    </row>
    <row r="1960" spans="2:8" ht="30" customHeight="1">
      <c r="B1960" s="119" t="s">
        <v>3483</v>
      </c>
      <c r="C1960" s="124" t="s">
        <v>2655</v>
      </c>
      <c r="D1960" s="123">
        <v>1</v>
      </c>
      <c r="E1960" s="123" t="s">
        <v>2651</v>
      </c>
      <c r="F1960" s="123" t="s">
        <v>3063</v>
      </c>
      <c r="G1960" s="119" t="s">
        <v>2687</v>
      </c>
      <c r="H1960" s="123">
        <v>96.9</v>
      </c>
    </row>
    <row r="1961" spans="2:8" ht="30" customHeight="1">
      <c r="B1961" s="119" t="s">
        <v>3282</v>
      </c>
      <c r="C1961" s="124" t="s">
        <v>2655</v>
      </c>
      <c r="D1961" s="123">
        <v>1</v>
      </c>
      <c r="E1961" s="123" t="s">
        <v>2651</v>
      </c>
      <c r="F1961" s="123" t="s">
        <v>3063</v>
      </c>
      <c r="G1961" s="119" t="s">
        <v>2687</v>
      </c>
      <c r="H1961" s="123">
        <v>96.9</v>
      </c>
    </row>
    <row r="1962" spans="2:8" ht="30" customHeight="1">
      <c r="B1962" s="119" t="s">
        <v>3518</v>
      </c>
      <c r="C1962" s="124" t="s">
        <v>2655</v>
      </c>
      <c r="D1962" s="123">
        <v>1</v>
      </c>
      <c r="E1962" s="123" t="s">
        <v>2651</v>
      </c>
      <c r="F1962" s="123" t="s">
        <v>3063</v>
      </c>
      <c r="G1962" s="119" t="s">
        <v>2687</v>
      </c>
      <c r="H1962" s="123">
        <v>96.9</v>
      </c>
    </row>
    <row r="1963" spans="2:8" ht="30" customHeight="1">
      <c r="B1963" s="119" t="s">
        <v>3513</v>
      </c>
      <c r="C1963" s="124" t="s">
        <v>2655</v>
      </c>
      <c r="D1963" s="123">
        <v>1</v>
      </c>
      <c r="E1963" s="123" t="s">
        <v>2651</v>
      </c>
      <c r="F1963" s="123" t="s">
        <v>3063</v>
      </c>
      <c r="G1963" s="119" t="s">
        <v>2687</v>
      </c>
      <c r="H1963" s="123">
        <v>96.9</v>
      </c>
    </row>
    <row r="1964" spans="2:8" ht="30" customHeight="1">
      <c r="B1964" s="119" t="s">
        <v>3282</v>
      </c>
      <c r="C1964" s="124" t="s">
        <v>2655</v>
      </c>
      <c r="D1964" s="123">
        <v>1</v>
      </c>
      <c r="E1964" s="123" t="s">
        <v>2651</v>
      </c>
      <c r="F1964" s="123" t="s">
        <v>3063</v>
      </c>
      <c r="G1964" s="119" t="s">
        <v>2687</v>
      </c>
      <c r="H1964" s="123">
        <v>96.9</v>
      </c>
    </row>
    <row r="1965" spans="2:8" ht="30" customHeight="1">
      <c r="B1965" s="119" t="s">
        <v>3457</v>
      </c>
      <c r="C1965" s="124" t="s">
        <v>2655</v>
      </c>
      <c r="D1965" s="123">
        <v>1</v>
      </c>
      <c r="E1965" s="123" t="s">
        <v>2651</v>
      </c>
      <c r="F1965" s="123" t="s">
        <v>3063</v>
      </c>
      <c r="G1965" s="119" t="s">
        <v>2687</v>
      </c>
      <c r="H1965" s="123">
        <v>96.9</v>
      </c>
    </row>
    <row r="1966" spans="2:8" ht="30" customHeight="1">
      <c r="B1966" s="119" t="s">
        <v>3519</v>
      </c>
      <c r="C1966" s="124" t="s">
        <v>2655</v>
      </c>
      <c r="D1966" s="123">
        <v>1</v>
      </c>
      <c r="E1966" s="123" t="s">
        <v>2651</v>
      </c>
      <c r="F1966" s="123" t="s">
        <v>3063</v>
      </c>
      <c r="G1966" s="119" t="s">
        <v>2687</v>
      </c>
      <c r="H1966" s="123">
        <v>96.9</v>
      </c>
    </row>
    <row r="1967" spans="2:8" ht="30" customHeight="1">
      <c r="B1967" s="119" t="s">
        <v>3513</v>
      </c>
      <c r="C1967" s="124" t="s">
        <v>2655</v>
      </c>
      <c r="D1967" s="123">
        <v>1</v>
      </c>
      <c r="E1967" s="123" t="s">
        <v>2651</v>
      </c>
      <c r="F1967" s="123" t="s">
        <v>3063</v>
      </c>
      <c r="G1967" s="119" t="s">
        <v>2687</v>
      </c>
      <c r="H1967" s="123">
        <v>96.9</v>
      </c>
    </row>
    <row r="1968" spans="2:8" ht="30" customHeight="1">
      <c r="B1968" s="119" t="s">
        <v>3520</v>
      </c>
      <c r="C1968" s="124" t="s">
        <v>2655</v>
      </c>
      <c r="D1968" s="123">
        <v>1</v>
      </c>
      <c r="E1968" s="123" t="s">
        <v>2651</v>
      </c>
      <c r="F1968" s="123" t="s">
        <v>3063</v>
      </c>
      <c r="G1968" s="119" t="s">
        <v>2687</v>
      </c>
      <c r="H1968" s="123">
        <v>96.9</v>
      </c>
    </row>
    <row r="1969" spans="2:8" ht="30" customHeight="1">
      <c r="B1969" s="119" t="s">
        <v>3514</v>
      </c>
      <c r="C1969" s="124" t="s">
        <v>2655</v>
      </c>
      <c r="D1969" s="123">
        <v>1</v>
      </c>
      <c r="E1969" s="123" t="s">
        <v>2651</v>
      </c>
      <c r="F1969" s="123" t="s">
        <v>3063</v>
      </c>
      <c r="G1969" s="119" t="s">
        <v>2687</v>
      </c>
      <c r="H1969" s="123">
        <v>96.9</v>
      </c>
    </row>
    <row r="1970" spans="2:8" ht="30" customHeight="1">
      <c r="B1970" s="119" t="s">
        <v>3521</v>
      </c>
      <c r="C1970" s="124" t="s">
        <v>2655</v>
      </c>
      <c r="D1970" s="123">
        <v>1</v>
      </c>
      <c r="E1970" s="123" t="s">
        <v>2651</v>
      </c>
      <c r="F1970" s="123" t="s">
        <v>3063</v>
      </c>
      <c r="G1970" s="119" t="s">
        <v>2687</v>
      </c>
      <c r="H1970" s="123">
        <v>96.9</v>
      </c>
    </row>
    <row r="1971" spans="2:8" ht="30" customHeight="1">
      <c r="B1971" s="119" t="s">
        <v>3456</v>
      </c>
      <c r="C1971" s="124" t="s">
        <v>2655</v>
      </c>
      <c r="D1971" s="123">
        <v>1</v>
      </c>
      <c r="E1971" s="123" t="s">
        <v>2651</v>
      </c>
      <c r="F1971" s="123" t="s">
        <v>3063</v>
      </c>
      <c r="G1971" s="119" t="s">
        <v>2687</v>
      </c>
      <c r="H1971" s="123">
        <v>96.9</v>
      </c>
    </row>
    <row r="1972" spans="2:8" ht="30" customHeight="1">
      <c r="B1972" s="119" t="s">
        <v>3522</v>
      </c>
      <c r="C1972" s="124" t="s">
        <v>2655</v>
      </c>
      <c r="D1972" s="123">
        <v>1</v>
      </c>
      <c r="E1972" s="123" t="s">
        <v>2651</v>
      </c>
      <c r="F1972" s="123" t="s">
        <v>3063</v>
      </c>
      <c r="G1972" s="119" t="s">
        <v>2687</v>
      </c>
      <c r="H1972" s="123">
        <v>96.9</v>
      </c>
    </row>
    <row r="1973" spans="2:8" ht="30" customHeight="1">
      <c r="B1973" s="119" t="s">
        <v>3523</v>
      </c>
      <c r="C1973" s="124" t="s">
        <v>2655</v>
      </c>
      <c r="D1973" s="123">
        <v>1</v>
      </c>
      <c r="E1973" s="123" t="s">
        <v>2651</v>
      </c>
      <c r="F1973" s="123" t="s">
        <v>3063</v>
      </c>
      <c r="G1973" s="119" t="s">
        <v>2687</v>
      </c>
      <c r="H1973" s="123">
        <v>96.9</v>
      </c>
    </row>
    <row r="1974" spans="2:8" ht="30" customHeight="1">
      <c r="B1974" s="119" t="s">
        <v>3506</v>
      </c>
      <c r="C1974" s="124" t="s">
        <v>2655</v>
      </c>
      <c r="D1974" s="123">
        <v>1</v>
      </c>
      <c r="E1974" s="123" t="s">
        <v>2651</v>
      </c>
      <c r="F1974" s="123" t="s">
        <v>3063</v>
      </c>
      <c r="G1974" s="119" t="s">
        <v>2687</v>
      </c>
      <c r="H1974" s="123">
        <v>96.9</v>
      </c>
    </row>
    <row r="1975" spans="2:8" ht="30" customHeight="1">
      <c r="B1975" s="119" t="s">
        <v>3524</v>
      </c>
      <c r="C1975" s="124" t="s">
        <v>2655</v>
      </c>
      <c r="D1975" s="123">
        <v>1</v>
      </c>
      <c r="E1975" s="123" t="s">
        <v>2651</v>
      </c>
      <c r="F1975" s="123" t="s">
        <v>3063</v>
      </c>
      <c r="G1975" s="119" t="s">
        <v>2687</v>
      </c>
      <c r="H1975" s="123">
        <v>96.9</v>
      </c>
    </row>
    <row r="1976" spans="2:8" ht="30" customHeight="1">
      <c r="B1976" s="119" t="s">
        <v>3525</v>
      </c>
      <c r="C1976" s="124" t="s">
        <v>2655</v>
      </c>
      <c r="D1976" s="123">
        <v>1</v>
      </c>
      <c r="E1976" s="123" t="s">
        <v>2651</v>
      </c>
      <c r="F1976" s="123" t="s">
        <v>3063</v>
      </c>
      <c r="G1976" s="119" t="s">
        <v>2687</v>
      </c>
      <c r="H1976" s="123">
        <v>96.9</v>
      </c>
    </row>
    <row r="1977" spans="2:8" ht="30" customHeight="1">
      <c r="B1977" s="119" t="s">
        <v>3526</v>
      </c>
      <c r="C1977" s="124" t="s">
        <v>2655</v>
      </c>
      <c r="D1977" s="123">
        <v>1</v>
      </c>
      <c r="E1977" s="123" t="s">
        <v>2651</v>
      </c>
      <c r="F1977" s="123" t="s">
        <v>3063</v>
      </c>
      <c r="G1977" s="119" t="s">
        <v>2687</v>
      </c>
      <c r="H1977" s="123">
        <v>96.9</v>
      </c>
    </row>
    <row r="1978" spans="2:8" ht="30" customHeight="1">
      <c r="B1978" s="119" t="s">
        <v>3527</v>
      </c>
      <c r="C1978" s="124" t="s">
        <v>2655</v>
      </c>
      <c r="D1978" s="123">
        <v>1</v>
      </c>
      <c r="E1978" s="123" t="s">
        <v>2651</v>
      </c>
      <c r="F1978" s="123" t="s">
        <v>3063</v>
      </c>
      <c r="G1978" s="119" t="s">
        <v>2687</v>
      </c>
      <c r="H1978" s="123">
        <v>96.9</v>
      </c>
    </row>
    <row r="1979" spans="2:8" ht="30" customHeight="1">
      <c r="B1979" s="119" t="s">
        <v>3458</v>
      </c>
      <c r="C1979" s="124" t="s">
        <v>2655</v>
      </c>
      <c r="D1979" s="123">
        <v>1</v>
      </c>
      <c r="E1979" s="123" t="s">
        <v>2651</v>
      </c>
      <c r="F1979" s="123" t="s">
        <v>3063</v>
      </c>
      <c r="G1979" s="119" t="s">
        <v>2687</v>
      </c>
      <c r="H1979" s="123">
        <v>96.9</v>
      </c>
    </row>
    <row r="1980" spans="2:8" ht="30" customHeight="1">
      <c r="B1980" s="119" t="s">
        <v>3528</v>
      </c>
      <c r="C1980" s="124" t="s">
        <v>2655</v>
      </c>
      <c r="D1980" s="123">
        <v>1</v>
      </c>
      <c r="E1980" s="123" t="s">
        <v>2651</v>
      </c>
      <c r="F1980" s="123" t="s">
        <v>3063</v>
      </c>
      <c r="G1980" s="119" t="s">
        <v>2687</v>
      </c>
      <c r="H1980" s="123">
        <v>96.9</v>
      </c>
    </row>
    <row r="1981" spans="2:8" ht="30" customHeight="1">
      <c r="B1981" s="119" t="s">
        <v>3529</v>
      </c>
      <c r="C1981" s="124" t="s">
        <v>2655</v>
      </c>
      <c r="D1981" s="123">
        <v>1</v>
      </c>
      <c r="E1981" s="123" t="s">
        <v>2651</v>
      </c>
      <c r="F1981" s="123" t="s">
        <v>3063</v>
      </c>
      <c r="G1981" s="119" t="s">
        <v>2687</v>
      </c>
      <c r="H1981" s="123">
        <v>96.9</v>
      </c>
    </row>
    <row r="1982" spans="2:8" ht="30" customHeight="1">
      <c r="B1982" s="119" t="s">
        <v>3522</v>
      </c>
      <c r="C1982" s="124" t="s">
        <v>2655</v>
      </c>
      <c r="D1982" s="123">
        <v>1</v>
      </c>
      <c r="E1982" s="123" t="s">
        <v>2651</v>
      </c>
      <c r="F1982" s="123" t="s">
        <v>3063</v>
      </c>
      <c r="G1982" s="119" t="s">
        <v>2687</v>
      </c>
      <c r="H1982" s="123">
        <v>96.9</v>
      </c>
    </row>
    <row r="1983" spans="2:8" ht="30" customHeight="1">
      <c r="B1983" s="119" t="s">
        <v>3483</v>
      </c>
      <c r="C1983" s="124" t="s">
        <v>2655</v>
      </c>
      <c r="D1983" s="123">
        <v>1</v>
      </c>
      <c r="E1983" s="123" t="s">
        <v>2651</v>
      </c>
      <c r="F1983" s="123" t="s">
        <v>3063</v>
      </c>
      <c r="G1983" s="119" t="s">
        <v>2687</v>
      </c>
      <c r="H1983" s="123">
        <v>96.9</v>
      </c>
    </row>
    <row r="1984" spans="2:8" ht="30" customHeight="1">
      <c r="B1984" s="119" t="s">
        <v>3282</v>
      </c>
      <c r="C1984" s="124" t="s">
        <v>2655</v>
      </c>
      <c r="D1984" s="123">
        <v>1</v>
      </c>
      <c r="E1984" s="123" t="s">
        <v>2651</v>
      </c>
      <c r="F1984" s="123" t="s">
        <v>3063</v>
      </c>
      <c r="G1984" s="119" t="s">
        <v>2687</v>
      </c>
      <c r="H1984" s="123">
        <v>96.9</v>
      </c>
    </row>
    <row r="1985" spans="2:8" ht="30" customHeight="1">
      <c r="B1985" s="119" t="s">
        <v>3530</v>
      </c>
      <c r="C1985" s="124" t="s">
        <v>2655</v>
      </c>
      <c r="D1985" s="123">
        <v>1</v>
      </c>
      <c r="E1985" s="123" t="s">
        <v>2651</v>
      </c>
      <c r="F1985" s="123" t="s">
        <v>3063</v>
      </c>
      <c r="G1985" s="119" t="s">
        <v>2687</v>
      </c>
      <c r="H1985" s="123">
        <v>96.9</v>
      </c>
    </row>
    <row r="1986" spans="2:8" ht="30" customHeight="1">
      <c r="B1986" s="119" t="s">
        <v>3531</v>
      </c>
      <c r="C1986" s="124" t="s">
        <v>2655</v>
      </c>
      <c r="D1986" s="123">
        <v>1</v>
      </c>
      <c r="E1986" s="123" t="s">
        <v>2651</v>
      </c>
      <c r="F1986" s="123" t="s">
        <v>3063</v>
      </c>
      <c r="G1986" s="119" t="s">
        <v>2687</v>
      </c>
      <c r="H1986" s="123">
        <v>96.9</v>
      </c>
    </row>
    <row r="1987" spans="2:8" ht="30" customHeight="1">
      <c r="B1987" s="119" t="s">
        <v>3532</v>
      </c>
      <c r="C1987" s="124" t="s">
        <v>2655</v>
      </c>
      <c r="D1987" s="123">
        <v>1</v>
      </c>
      <c r="E1987" s="123" t="s">
        <v>2651</v>
      </c>
      <c r="F1987" s="123" t="s">
        <v>3063</v>
      </c>
      <c r="G1987" s="119" t="s">
        <v>2687</v>
      </c>
      <c r="H1987" s="123">
        <v>96.9</v>
      </c>
    </row>
    <row r="1988" spans="2:8" ht="30" customHeight="1">
      <c r="B1988" s="119" t="s">
        <v>3282</v>
      </c>
      <c r="C1988" s="124" t="s">
        <v>2655</v>
      </c>
      <c r="D1988" s="123">
        <v>1</v>
      </c>
      <c r="E1988" s="123" t="s">
        <v>2651</v>
      </c>
      <c r="F1988" s="123" t="s">
        <v>3063</v>
      </c>
      <c r="G1988" s="119" t="s">
        <v>2687</v>
      </c>
      <c r="H1988" s="123">
        <v>96.9</v>
      </c>
    </row>
    <row r="1989" spans="2:8" ht="30" customHeight="1">
      <c r="B1989" s="119" t="s">
        <v>3531</v>
      </c>
      <c r="C1989" s="124" t="s">
        <v>2655</v>
      </c>
      <c r="D1989" s="123">
        <v>1</v>
      </c>
      <c r="E1989" s="123" t="s">
        <v>2651</v>
      </c>
      <c r="F1989" s="123" t="s">
        <v>3063</v>
      </c>
      <c r="G1989" s="119" t="s">
        <v>2687</v>
      </c>
      <c r="H1989" s="123">
        <v>96.9</v>
      </c>
    </row>
    <row r="1990" spans="2:8" ht="30" customHeight="1">
      <c r="B1990" s="119" t="s">
        <v>3533</v>
      </c>
      <c r="C1990" s="124" t="s">
        <v>2655</v>
      </c>
      <c r="D1990" s="123">
        <v>1</v>
      </c>
      <c r="E1990" s="123" t="s">
        <v>2651</v>
      </c>
      <c r="F1990" s="123" t="s">
        <v>3063</v>
      </c>
      <c r="G1990" s="119" t="s">
        <v>2687</v>
      </c>
      <c r="H1990" s="123">
        <v>96.9</v>
      </c>
    </row>
    <row r="1991" spans="2:8" ht="30" customHeight="1">
      <c r="B1991" s="119" t="s">
        <v>3534</v>
      </c>
      <c r="C1991" s="124" t="s">
        <v>2655</v>
      </c>
      <c r="D1991" s="123">
        <v>1</v>
      </c>
      <c r="E1991" s="123" t="s">
        <v>2651</v>
      </c>
      <c r="F1991" s="123" t="s">
        <v>3063</v>
      </c>
      <c r="G1991" s="119" t="s">
        <v>2687</v>
      </c>
      <c r="H1991" s="123">
        <v>96.9</v>
      </c>
    </row>
    <row r="1992" spans="2:8" ht="30" customHeight="1">
      <c r="B1992" s="119" t="s">
        <v>3535</v>
      </c>
      <c r="C1992" s="124" t="s">
        <v>2655</v>
      </c>
      <c r="D1992" s="123">
        <v>1</v>
      </c>
      <c r="E1992" s="123" t="s">
        <v>2651</v>
      </c>
      <c r="F1992" s="123" t="s">
        <v>3063</v>
      </c>
      <c r="G1992" s="119" t="s">
        <v>2687</v>
      </c>
      <c r="H1992" s="123">
        <v>96.9</v>
      </c>
    </row>
    <row r="1993" spans="2:8" ht="30" customHeight="1">
      <c r="B1993" s="119" t="s">
        <v>3536</v>
      </c>
      <c r="C1993" s="124" t="s">
        <v>2655</v>
      </c>
      <c r="D1993" s="123">
        <v>1</v>
      </c>
      <c r="E1993" s="123" t="s">
        <v>2651</v>
      </c>
      <c r="F1993" s="123" t="s">
        <v>3063</v>
      </c>
      <c r="G1993" s="119" t="s">
        <v>2687</v>
      </c>
      <c r="H1993" s="123">
        <v>96.9</v>
      </c>
    </row>
    <row r="1994" spans="2:8" ht="30" customHeight="1">
      <c r="B1994" s="119" t="s">
        <v>3456</v>
      </c>
      <c r="C1994" s="124" t="s">
        <v>2655</v>
      </c>
      <c r="D1994" s="123">
        <v>1</v>
      </c>
      <c r="E1994" s="123" t="s">
        <v>2651</v>
      </c>
      <c r="F1994" s="123" t="s">
        <v>3063</v>
      </c>
      <c r="G1994" s="119" t="s">
        <v>2687</v>
      </c>
      <c r="H1994" s="123">
        <v>96.9</v>
      </c>
    </row>
    <row r="1995" spans="2:8" ht="30" customHeight="1">
      <c r="B1995" s="119" t="s">
        <v>3537</v>
      </c>
      <c r="C1995" s="124" t="s">
        <v>2655</v>
      </c>
      <c r="D1995" s="123">
        <v>1</v>
      </c>
      <c r="E1995" s="123" t="s">
        <v>2651</v>
      </c>
      <c r="F1995" s="123" t="s">
        <v>3063</v>
      </c>
      <c r="G1995" s="119" t="s">
        <v>2687</v>
      </c>
      <c r="H1995" s="123">
        <v>96.9</v>
      </c>
    </row>
    <row r="1996" spans="2:8" ht="30" customHeight="1">
      <c r="B1996" s="119" t="s">
        <v>3520</v>
      </c>
      <c r="C1996" s="124" t="s">
        <v>2655</v>
      </c>
      <c r="D1996" s="123">
        <v>1</v>
      </c>
      <c r="E1996" s="123" t="s">
        <v>2651</v>
      </c>
      <c r="F1996" s="123" t="s">
        <v>3063</v>
      </c>
      <c r="G1996" s="119" t="s">
        <v>2687</v>
      </c>
      <c r="H1996" s="123">
        <v>96.9</v>
      </c>
    </row>
    <row r="1997" spans="2:8" ht="30" customHeight="1">
      <c r="B1997" s="119" t="s">
        <v>3538</v>
      </c>
      <c r="C1997" s="124" t="s">
        <v>2655</v>
      </c>
      <c r="D1997" s="123">
        <v>1</v>
      </c>
      <c r="E1997" s="123" t="s">
        <v>2651</v>
      </c>
      <c r="F1997" s="123" t="s">
        <v>3063</v>
      </c>
      <c r="G1997" s="119" t="s">
        <v>2687</v>
      </c>
      <c r="H1997" s="123">
        <v>96.9</v>
      </c>
    </row>
    <row r="1998" spans="2:8" ht="30" customHeight="1">
      <c r="B1998" s="119" t="s">
        <v>3539</v>
      </c>
      <c r="C1998" s="124" t="s">
        <v>2655</v>
      </c>
      <c r="D1998" s="123">
        <v>1</v>
      </c>
      <c r="E1998" s="123" t="s">
        <v>2651</v>
      </c>
      <c r="F1998" s="123" t="s">
        <v>3063</v>
      </c>
      <c r="G1998" s="119" t="s">
        <v>2687</v>
      </c>
      <c r="H1998" s="123">
        <v>96.9</v>
      </c>
    </row>
    <row r="1999" spans="2:8" ht="30" customHeight="1">
      <c r="B1999" s="119" t="s">
        <v>3483</v>
      </c>
      <c r="C1999" s="124" t="s">
        <v>2655</v>
      </c>
      <c r="D1999" s="123">
        <v>1</v>
      </c>
      <c r="E1999" s="123" t="s">
        <v>2651</v>
      </c>
      <c r="F1999" s="123" t="s">
        <v>3063</v>
      </c>
      <c r="G1999" s="119" t="s">
        <v>2687</v>
      </c>
      <c r="H1999" s="123">
        <v>96.9</v>
      </c>
    </row>
    <row r="2000" spans="2:8" ht="30" customHeight="1">
      <c r="B2000" s="119" t="s">
        <v>3463</v>
      </c>
      <c r="C2000" s="124" t="s">
        <v>2655</v>
      </c>
      <c r="D2000" s="123">
        <v>1</v>
      </c>
      <c r="E2000" s="123" t="s">
        <v>2651</v>
      </c>
      <c r="F2000" s="123" t="s">
        <v>3063</v>
      </c>
      <c r="G2000" s="119" t="s">
        <v>2687</v>
      </c>
      <c r="H2000" s="123">
        <v>96.9</v>
      </c>
    </row>
    <row r="2001" spans="2:8" ht="30" customHeight="1">
      <c r="B2001" s="119" t="s">
        <v>3282</v>
      </c>
      <c r="C2001" s="124" t="s">
        <v>2655</v>
      </c>
      <c r="D2001" s="123">
        <v>1</v>
      </c>
      <c r="E2001" s="123" t="s">
        <v>2651</v>
      </c>
      <c r="F2001" s="123" t="s">
        <v>3063</v>
      </c>
      <c r="G2001" s="119" t="s">
        <v>2687</v>
      </c>
      <c r="H2001" s="123">
        <v>96.9</v>
      </c>
    </row>
    <row r="2002" spans="2:8" ht="30" customHeight="1">
      <c r="B2002" s="119" t="s">
        <v>3540</v>
      </c>
      <c r="C2002" s="124" t="s">
        <v>2655</v>
      </c>
      <c r="D2002" s="123">
        <v>1</v>
      </c>
      <c r="E2002" s="123" t="s">
        <v>2651</v>
      </c>
      <c r="F2002" s="123" t="s">
        <v>3063</v>
      </c>
      <c r="G2002" s="119" t="s">
        <v>2687</v>
      </c>
      <c r="H2002" s="123">
        <v>96.9</v>
      </c>
    </row>
    <row r="2003" spans="2:8" ht="30" customHeight="1">
      <c r="B2003" s="119" t="s">
        <v>3541</v>
      </c>
      <c r="C2003" s="124" t="s">
        <v>2655</v>
      </c>
      <c r="D2003" s="123">
        <v>1</v>
      </c>
      <c r="E2003" s="123" t="s">
        <v>2651</v>
      </c>
      <c r="F2003" s="123" t="s">
        <v>3063</v>
      </c>
      <c r="G2003" s="119" t="s">
        <v>2687</v>
      </c>
      <c r="H2003" s="123">
        <v>96.9</v>
      </c>
    </row>
    <row r="2004" spans="2:8" ht="30" customHeight="1">
      <c r="B2004" s="119" t="s">
        <v>3542</v>
      </c>
      <c r="C2004" s="124" t="s">
        <v>2655</v>
      </c>
      <c r="D2004" s="123">
        <v>1</v>
      </c>
      <c r="E2004" s="123" t="s">
        <v>2651</v>
      </c>
      <c r="F2004" s="123" t="s">
        <v>3063</v>
      </c>
      <c r="G2004" s="119" t="s">
        <v>2687</v>
      </c>
      <c r="H2004" s="123">
        <v>96.9</v>
      </c>
    </row>
    <row r="2005" spans="2:8" ht="30" customHeight="1">
      <c r="B2005" s="119" t="s">
        <v>3521</v>
      </c>
      <c r="C2005" s="124" t="s">
        <v>2655</v>
      </c>
      <c r="D2005" s="123">
        <v>1</v>
      </c>
      <c r="E2005" s="123" t="s">
        <v>2651</v>
      </c>
      <c r="F2005" s="123" t="s">
        <v>3063</v>
      </c>
      <c r="G2005" s="119" t="s">
        <v>2687</v>
      </c>
      <c r="H2005" s="123">
        <v>96.9</v>
      </c>
    </row>
    <row r="2006" spans="2:8" ht="30" customHeight="1">
      <c r="B2006" s="119" t="s">
        <v>3542</v>
      </c>
      <c r="C2006" s="124" t="s">
        <v>2655</v>
      </c>
      <c r="D2006" s="123">
        <v>1</v>
      </c>
      <c r="E2006" s="123" t="s">
        <v>2651</v>
      </c>
      <c r="F2006" s="123" t="s">
        <v>3063</v>
      </c>
      <c r="G2006" s="119" t="s">
        <v>2687</v>
      </c>
      <c r="H2006" s="123">
        <v>96.9</v>
      </c>
    </row>
    <row r="2007" spans="2:8" ht="30" customHeight="1">
      <c r="B2007" s="119" t="s">
        <v>3543</v>
      </c>
      <c r="C2007" s="124" t="s">
        <v>2655</v>
      </c>
      <c r="D2007" s="123">
        <v>1</v>
      </c>
      <c r="E2007" s="123" t="s">
        <v>2651</v>
      </c>
      <c r="F2007" s="123" t="s">
        <v>3063</v>
      </c>
      <c r="G2007" s="119" t="s">
        <v>2687</v>
      </c>
      <c r="H2007" s="123">
        <v>96.9</v>
      </c>
    </row>
    <row r="2008" spans="2:8" ht="30" customHeight="1">
      <c r="B2008" s="119" t="s">
        <v>3544</v>
      </c>
      <c r="C2008" s="124" t="s">
        <v>2655</v>
      </c>
      <c r="D2008" s="123">
        <v>1</v>
      </c>
      <c r="E2008" s="123" t="s">
        <v>2651</v>
      </c>
      <c r="F2008" s="123" t="s">
        <v>3063</v>
      </c>
      <c r="G2008" s="119" t="s">
        <v>2687</v>
      </c>
      <c r="H2008" s="123">
        <v>96.9</v>
      </c>
    </row>
    <row r="2009" spans="2:8" ht="30" customHeight="1">
      <c r="B2009" s="119" t="s">
        <v>3545</v>
      </c>
      <c r="C2009" s="124" t="s">
        <v>2655</v>
      </c>
      <c r="D2009" s="123">
        <v>1</v>
      </c>
      <c r="E2009" s="123" t="s">
        <v>2651</v>
      </c>
      <c r="F2009" s="123" t="s">
        <v>3063</v>
      </c>
      <c r="G2009" s="119" t="s">
        <v>2687</v>
      </c>
      <c r="H2009" s="123">
        <v>96.9</v>
      </c>
    </row>
    <row r="2010" spans="2:8" ht="30" customHeight="1">
      <c r="B2010" s="119" t="s">
        <v>3546</v>
      </c>
      <c r="C2010" s="124" t="s">
        <v>2655</v>
      </c>
      <c r="D2010" s="123">
        <v>1</v>
      </c>
      <c r="E2010" s="123" t="s">
        <v>2651</v>
      </c>
      <c r="F2010" s="123" t="s">
        <v>3063</v>
      </c>
      <c r="G2010" s="119" t="s">
        <v>2687</v>
      </c>
      <c r="H2010" s="123">
        <v>96.9</v>
      </c>
    </row>
    <row r="2011" spans="2:8" ht="30" customHeight="1">
      <c r="B2011" s="119" t="s">
        <v>3544</v>
      </c>
      <c r="C2011" s="124" t="s">
        <v>2655</v>
      </c>
      <c r="D2011" s="123">
        <v>1</v>
      </c>
      <c r="E2011" s="123" t="s">
        <v>2651</v>
      </c>
      <c r="F2011" s="123" t="s">
        <v>3063</v>
      </c>
      <c r="G2011" s="119" t="s">
        <v>2687</v>
      </c>
      <c r="H2011" s="123">
        <v>96.9</v>
      </c>
    </row>
    <row r="2012" spans="2:8" ht="30" customHeight="1">
      <c r="B2012" s="119" t="s">
        <v>3547</v>
      </c>
      <c r="C2012" s="124" t="s">
        <v>2655</v>
      </c>
      <c r="D2012" s="123">
        <v>1</v>
      </c>
      <c r="E2012" s="123" t="s">
        <v>2651</v>
      </c>
      <c r="F2012" s="123" t="s">
        <v>3063</v>
      </c>
      <c r="G2012" s="119" t="s">
        <v>2687</v>
      </c>
      <c r="H2012" s="123">
        <v>96.9</v>
      </c>
    </row>
    <row r="2013" spans="2:8" ht="30" customHeight="1">
      <c r="B2013" s="119" t="s">
        <v>3548</v>
      </c>
      <c r="C2013" s="124" t="s">
        <v>2655</v>
      </c>
      <c r="D2013" s="123">
        <v>1</v>
      </c>
      <c r="E2013" s="123" t="s">
        <v>2651</v>
      </c>
      <c r="F2013" s="123" t="s">
        <v>3063</v>
      </c>
      <c r="G2013" s="119" t="s">
        <v>2687</v>
      </c>
      <c r="H2013" s="123">
        <v>96.9</v>
      </c>
    </row>
    <row r="2014" spans="2:8" ht="30" customHeight="1">
      <c r="B2014" s="119" t="s">
        <v>3386</v>
      </c>
      <c r="C2014" s="124" t="s">
        <v>2655</v>
      </c>
      <c r="D2014" s="123">
        <v>1</v>
      </c>
      <c r="E2014" s="123" t="s">
        <v>2651</v>
      </c>
      <c r="F2014" s="123" t="s">
        <v>3063</v>
      </c>
      <c r="G2014" s="119" t="s">
        <v>2687</v>
      </c>
      <c r="H2014" s="123">
        <v>96.9</v>
      </c>
    </row>
    <row r="2015" spans="2:8" ht="30" customHeight="1">
      <c r="B2015" s="119" t="s">
        <v>3483</v>
      </c>
      <c r="C2015" s="124" t="s">
        <v>2655</v>
      </c>
      <c r="D2015" s="123">
        <v>1</v>
      </c>
      <c r="E2015" s="123" t="s">
        <v>2651</v>
      </c>
      <c r="F2015" s="123" t="s">
        <v>3063</v>
      </c>
      <c r="G2015" s="119" t="s">
        <v>2687</v>
      </c>
      <c r="H2015" s="123">
        <v>96.9</v>
      </c>
    </row>
    <row r="2016" spans="2:8" ht="30" customHeight="1">
      <c r="B2016" s="119" t="s">
        <v>3549</v>
      </c>
      <c r="C2016" s="124" t="s">
        <v>2655</v>
      </c>
      <c r="D2016" s="123">
        <v>1</v>
      </c>
      <c r="E2016" s="123" t="s">
        <v>2651</v>
      </c>
      <c r="F2016" s="123" t="s">
        <v>3063</v>
      </c>
      <c r="G2016" s="119" t="s">
        <v>2687</v>
      </c>
      <c r="H2016" s="123">
        <v>96.9</v>
      </c>
    </row>
    <row r="2017" spans="2:8" ht="30" customHeight="1">
      <c r="B2017" s="119" t="s">
        <v>3517</v>
      </c>
      <c r="C2017" s="124" t="s">
        <v>2655</v>
      </c>
      <c r="D2017" s="123">
        <v>1</v>
      </c>
      <c r="E2017" s="123" t="s">
        <v>2651</v>
      </c>
      <c r="F2017" s="123" t="s">
        <v>3063</v>
      </c>
      <c r="G2017" s="119" t="s">
        <v>2687</v>
      </c>
      <c r="H2017" s="123">
        <v>96.9</v>
      </c>
    </row>
    <row r="2018" spans="2:8" ht="30" customHeight="1">
      <c r="B2018" s="119" t="s">
        <v>3282</v>
      </c>
      <c r="C2018" s="124" t="s">
        <v>2655</v>
      </c>
      <c r="D2018" s="123">
        <v>1</v>
      </c>
      <c r="E2018" s="123" t="s">
        <v>2651</v>
      </c>
      <c r="F2018" s="123" t="s">
        <v>3063</v>
      </c>
      <c r="G2018" s="119" t="s">
        <v>2687</v>
      </c>
      <c r="H2018" s="123">
        <v>96.9</v>
      </c>
    </row>
    <row r="2019" spans="2:8" ht="30" customHeight="1">
      <c r="B2019" s="119" t="s">
        <v>3476</v>
      </c>
      <c r="C2019" s="124" t="s">
        <v>2655</v>
      </c>
      <c r="D2019" s="123">
        <v>1</v>
      </c>
      <c r="E2019" s="123" t="s">
        <v>2651</v>
      </c>
      <c r="F2019" s="123" t="s">
        <v>3063</v>
      </c>
      <c r="G2019" s="119" t="s">
        <v>2687</v>
      </c>
      <c r="H2019" s="123">
        <v>96.9</v>
      </c>
    </row>
    <row r="2020" spans="2:8" ht="30" customHeight="1">
      <c r="B2020" s="119" t="s">
        <v>3543</v>
      </c>
      <c r="C2020" s="124" t="s">
        <v>2655</v>
      </c>
      <c r="D2020" s="123">
        <v>1</v>
      </c>
      <c r="E2020" s="123" t="s">
        <v>2651</v>
      </c>
      <c r="F2020" s="123" t="s">
        <v>3063</v>
      </c>
      <c r="G2020" s="119" t="s">
        <v>2687</v>
      </c>
      <c r="H2020" s="123">
        <v>96.9</v>
      </c>
    </row>
    <row r="2021" spans="2:8" ht="30" customHeight="1">
      <c r="B2021" s="119" t="s">
        <v>3456</v>
      </c>
      <c r="C2021" s="124" t="s">
        <v>2655</v>
      </c>
      <c r="D2021" s="123">
        <v>1</v>
      </c>
      <c r="E2021" s="123" t="s">
        <v>2651</v>
      </c>
      <c r="F2021" s="123" t="s">
        <v>3063</v>
      </c>
      <c r="G2021" s="119" t="s">
        <v>2687</v>
      </c>
      <c r="H2021" s="123">
        <v>96.9</v>
      </c>
    </row>
    <row r="2022" spans="2:8" ht="30" customHeight="1">
      <c r="B2022" s="119" t="s">
        <v>3550</v>
      </c>
      <c r="C2022" s="124" t="s">
        <v>2655</v>
      </c>
      <c r="D2022" s="123">
        <v>1</v>
      </c>
      <c r="E2022" s="123" t="s">
        <v>2651</v>
      </c>
      <c r="F2022" s="123" t="s">
        <v>3063</v>
      </c>
      <c r="G2022" s="119" t="s">
        <v>2687</v>
      </c>
      <c r="H2022" s="123">
        <v>96.9</v>
      </c>
    </row>
    <row r="2023" spans="2:8" ht="30" customHeight="1">
      <c r="B2023" s="119" t="s">
        <v>3551</v>
      </c>
      <c r="C2023" s="124" t="s">
        <v>2655</v>
      </c>
      <c r="D2023" s="123">
        <v>1</v>
      </c>
      <c r="E2023" s="123" t="s">
        <v>2651</v>
      </c>
      <c r="F2023" s="123" t="s">
        <v>3063</v>
      </c>
      <c r="G2023" s="119" t="s">
        <v>2687</v>
      </c>
      <c r="H2023" s="123">
        <v>96.9</v>
      </c>
    </row>
    <row r="2024" spans="2:8" ht="30" customHeight="1">
      <c r="B2024" s="119" t="s">
        <v>3552</v>
      </c>
      <c r="C2024" s="124" t="s">
        <v>2655</v>
      </c>
      <c r="D2024" s="123">
        <v>1</v>
      </c>
      <c r="E2024" s="123" t="s">
        <v>2651</v>
      </c>
      <c r="F2024" s="123" t="s">
        <v>3063</v>
      </c>
      <c r="G2024" s="119" t="s">
        <v>2687</v>
      </c>
      <c r="H2024" s="123">
        <v>96.9</v>
      </c>
    </row>
    <row r="2025" spans="2:8" ht="30" customHeight="1">
      <c r="B2025" s="119" t="s">
        <v>3552</v>
      </c>
      <c r="C2025" s="124" t="s">
        <v>2655</v>
      </c>
      <c r="D2025" s="123">
        <v>1</v>
      </c>
      <c r="E2025" s="123" t="s">
        <v>2651</v>
      </c>
      <c r="F2025" s="123" t="s">
        <v>3063</v>
      </c>
      <c r="G2025" s="119" t="s">
        <v>2687</v>
      </c>
      <c r="H2025" s="123">
        <v>96.9</v>
      </c>
    </row>
    <row r="2026" spans="2:8" ht="30" customHeight="1">
      <c r="B2026" s="119" t="s">
        <v>3478</v>
      </c>
      <c r="C2026" s="124" t="s">
        <v>2655</v>
      </c>
      <c r="D2026" s="123">
        <v>1</v>
      </c>
      <c r="E2026" s="123" t="s">
        <v>2651</v>
      </c>
      <c r="F2026" s="123" t="s">
        <v>3063</v>
      </c>
      <c r="G2026" s="119" t="s">
        <v>2687</v>
      </c>
      <c r="H2026" s="123">
        <v>96.9</v>
      </c>
    </row>
    <row r="2027" spans="2:8" ht="30" customHeight="1">
      <c r="B2027" s="119" t="s">
        <v>3456</v>
      </c>
      <c r="C2027" s="124" t="s">
        <v>2655</v>
      </c>
      <c r="D2027" s="123">
        <v>1</v>
      </c>
      <c r="E2027" s="123" t="s">
        <v>2651</v>
      </c>
      <c r="F2027" s="123" t="s">
        <v>3063</v>
      </c>
      <c r="G2027" s="119" t="s">
        <v>2687</v>
      </c>
      <c r="H2027" s="123">
        <v>96.9</v>
      </c>
    </row>
    <row r="2028" spans="2:8" ht="30" customHeight="1">
      <c r="B2028" s="119" t="s">
        <v>3553</v>
      </c>
      <c r="C2028" s="124" t="s">
        <v>2655</v>
      </c>
      <c r="D2028" s="123">
        <v>1</v>
      </c>
      <c r="E2028" s="123" t="s">
        <v>2651</v>
      </c>
      <c r="F2028" s="123" t="s">
        <v>3063</v>
      </c>
      <c r="G2028" s="119" t="s">
        <v>2687</v>
      </c>
      <c r="H2028" s="123">
        <v>96.9</v>
      </c>
    </row>
    <row r="2029" spans="2:8" ht="30" customHeight="1">
      <c r="B2029" s="119" t="s">
        <v>3554</v>
      </c>
      <c r="C2029" s="124" t="s">
        <v>2655</v>
      </c>
      <c r="D2029" s="123">
        <v>1</v>
      </c>
      <c r="E2029" s="123" t="s">
        <v>2651</v>
      </c>
      <c r="F2029" s="123" t="s">
        <v>3063</v>
      </c>
      <c r="G2029" s="119" t="s">
        <v>2687</v>
      </c>
      <c r="H2029" s="123">
        <v>96.9</v>
      </c>
    </row>
    <row r="2030" spans="2:8" ht="30" customHeight="1">
      <c r="B2030" s="119" t="s">
        <v>3456</v>
      </c>
      <c r="C2030" s="124" t="s">
        <v>2655</v>
      </c>
      <c r="D2030" s="123">
        <v>1</v>
      </c>
      <c r="E2030" s="123" t="s">
        <v>2651</v>
      </c>
      <c r="F2030" s="123" t="s">
        <v>3063</v>
      </c>
      <c r="G2030" s="119" t="s">
        <v>2687</v>
      </c>
      <c r="H2030" s="123">
        <v>96.9</v>
      </c>
    </row>
    <row r="2031" spans="2:8" ht="30" customHeight="1">
      <c r="B2031" s="119" t="s">
        <v>3555</v>
      </c>
      <c r="C2031" s="124" t="s">
        <v>2655</v>
      </c>
      <c r="D2031" s="123">
        <v>1</v>
      </c>
      <c r="E2031" s="123" t="s">
        <v>2651</v>
      </c>
      <c r="F2031" s="123" t="s">
        <v>3063</v>
      </c>
      <c r="G2031" s="119" t="s">
        <v>2687</v>
      </c>
      <c r="H2031" s="123">
        <v>96.9</v>
      </c>
    </row>
    <row r="2032" spans="2:8" ht="30" customHeight="1">
      <c r="B2032" s="119" t="s">
        <v>3556</v>
      </c>
      <c r="C2032" s="124" t="s">
        <v>2655</v>
      </c>
      <c r="D2032" s="123">
        <v>1</v>
      </c>
      <c r="E2032" s="123" t="s">
        <v>2651</v>
      </c>
      <c r="F2032" s="123" t="s">
        <v>3063</v>
      </c>
      <c r="G2032" s="119" t="s">
        <v>2687</v>
      </c>
      <c r="H2032" s="123">
        <v>96.9</v>
      </c>
    </row>
    <row r="2033" spans="2:8" ht="30" customHeight="1">
      <c r="B2033" s="119" t="s">
        <v>3282</v>
      </c>
      <c r="C2033" s="124" t="s">
        <v>2655</v>
      </c>
      <c r="D2033" s="123">
        <v>1</v>
      </c>
      <c r="E2033" s="123" t="s">
        <v>2651</v>
      </c>
      <c r="F2033" s="123" t="s">
        <v>3063</v>
      </c>
      <c r="G2033" s="119" t="s">
        <v>2687</v>
      </c>
      <c r="H2033" s="123">
        <v>96.9</v>
      </c>
    </row>
    <row r="2034" spans="2:8" ht="30" customHeight="1">
      <c r="B2034" s="119" t="s">
        <v>3557</v>
      </c>
      <c r="C2034" s="124" t="s">
        <v>2655</v>
      </c>
      <c r="D2034" s="123">
        <v>1</v>
      </c>
      <c r="E2034" s="123" t="s">
        <v>2651</v>
      </c>
      <c r="F2034" s="123" t="s">
        <v>3063</v>
      </c>
      <c r="G2034" s="119" t="s">
        <v>2687</v>
      </c>
      <c r="H2034" s="123">
        <v>96.9</v>
      </c>
    </row>
    <row r="2035" spans="2:8" ht="30" customHeight="1">
      <c r="B2035" s="119" t="s">
        <v>3558</v>
      </c>
      <c r="C2035" s="124" t="s">
        <v>2655</v>
      </c>
      <c r="D2035" s="123">
        <v>1</v>
      </c>
      <c r="E2035" s="123" t="s">
        <v>2651</v>
      </c>
      <c r="F2035" s="123" t="s">
        <v>3063</v>
      </c>
      <c r="G2035" s="119" t="s">
        <v>2687</v>
      </c>
      <c r="H2035" s="123">
        <v>96.9</v>
      </c>
    </row>
    <row r="2036" spans="2:8" ht="30" customHeight="1">
      <c r="B2036" s="119" t="s">
        <v>3552</v>
      </c>
      <c r="C2036" s="124" t="s">
        <v>2655</v>
      </c>
      <c r="D2036" s="123">
        <v>1</v>
      </c>
      <c r="E2036" s="123" t="s">
        <v>2651</v>
      </c>
      <c r="F2036" s="123" t="s">
        <v>3063</v>
      </c>
      <c r="G2036" s="119" t="s">
        <v>2687</v>
      </c>
      <c r="H2036" s="123">
        <v>96.9</v>
      </c>
    </row>
    <row r="2037" spans="2:8" ht="30" customHeight="1">
      <c r="B2037" s="119" t="s">
        <v>3480</v>
      </c>
      <c r="C2037" s="124" t="s">
        <v>2655</v>
      </c>
      <c r="D2037" s="123">
        <v>1</v>
      </c>
      <c r="E2037" s="123" t="s">
        <v>2651</v>
      </c>
      <c r="F2037" s="123" t="s">
        <v>3063</v>
      </c>
      <c r="G2037" s="119" t="s">
        <v>2687</v>
      </c>
      <c r="H2037" s="123">
        <v>96.9</v>
      </c>
    </row>
    <row r="2038" spans="2:8" ht="30" customHeight="1">
      <c r="B2038" s="119" t="s">
        <v>3559</v>
      </c>
      <c r="C2038" s="124" t="s">
        <v>2655</v>
      </c>
      <c r="D2038" s="123">
        <v>1</v>
      </c>
      <c r="E2038" s="123" t="s">
        <v>2651</v>
      </c>
      <c r="F2038" s="123" t="s">
        <v>3063</v>
      </c>
      <c r="G2038" s="119" t="s">
        <v>2687</v>
      </c>
      <c r="H2038" s="123">
        <v>96.9</v>
      </c>
    </row>
    <row r="2039" spans="2:8" ht="30" customHeight="1">
      <c r="B2039" s="119" t="s">
        <v>3456</v>
      </c>
      <c r="C2039" s="124" t="s">
        <v>2655</v>
      </c>
      <c r="D2039" s="123">
        <v>1</v>
      </c>
      <c r="E2039" s="123" t="s">
        <v>2651</v>
      </c>
      <c r="F2039" s="123" t="s">
        <v>3063</v>
      </c>
      <c r="G2039" s="119" t="s">
        <v>2687</v>
      </c>
      <c r="H2039" s="123">
        <v>96.9</v>
      </c>
    </row>
    <row r="2040" spans="2:8" ht="30" customHeight="1">
      <c r="B2040" s="119" t="s">
        <v>3560</v>
      </c>
      <c r="C2040" s="124" t="s">
        <v>2655</v>
      </c>
      <c r="D2040" s="123">
        <v>1</v>
      </c>
      <c r="E2040" s="123" t="s">
        <v>2651</v>
      </c>
      <c r="F2040" s="123" t="s">
        <v>3063</v>
      </c>
      <c r="G2040" s="119" t="s">
        <v>2687</v>
      </c>
      <c r="H2040" s="123">
        <v>96.9</v>
      </c>
    </row>
    <row r="2041" spans="2:8" ht="30" customHeight="1">
      <c r="B2041" s="119" t="s">
        <v>3561</v>
      </c>
      <c r="C2041" s="124" t="s">
        <v>2655</v>
      </c>
      <c r="D2041" s="123">
        <v>1</v>
      </c>
      <c r="E2041" s="123" t="s">
        <v>2651</v>
      </c>
      <c r="F2041" s="123" t="s">
        <v>3063</v>
      </c>
      <c r="G2041" s="119" t="s">
        <v>2687</v>
      </c>
      <c r="H2041" s="123">
        <v>96.9</v>
      </c>
    </row>
    <row r="2042" spans="2:8" ht="30" customHeight="1">
      <c r="B2042" s="119" t="s">
        <v>3562</v>
      </c>
      <c r="C2042" s="124" t="s">
        <v>2655</v>
      </c>
      <c r="D2042" s="123">
        <v>1</v>
      </c>
      <c r="E2042" s="123" t="s">
        <v>2651</v>
      </c>
      <c r="F2042" s="123" t="s">
        <v>3063</v>
      </c>
      <c r="G2042" s="119" t="s">
        <v>2687</v>
      </c>
      <c r="H2042" s="123">
        <v>96.9</v>
      </c>
    </row>
    <row r="2043" spans="2:8" ht="30" customHeight="1">
      <c r="B2043" s="119" t="s">
        <v>3483</v>
      </c>
      <c r="C2043" s="124" t="s">
        <v>2655</v>
      </c>
      <c r="D2043" s="123">
        <v>1</v>
      </c>
      <c r="E2043" s="123" t="s">
        <v>2651</v>
      </c>
      <c r="F2043" s="123" t="s">
        <v>3063</v>
      </c>
      <c r="G2043" s="119" t="s">
        <v>2687</v>
      </c>
      <c r="H2043" s="123">
        <v>96.9</v>
      </c>
    </row>
    <row r="2044" spans="2:8" ht="30" customHeight="1">
      <c r="B2044" s="119" t="s">
        <v>3563</v>
      </c>
      <c r="C2044" s="124" t="s">
        <v>2655</v>
      </c>
      <c r="D2044" s="123">
        <v>1</v>
      </c>
      <c r="E2044" s="123" t="s">
        <v>2651</v>
      </c>
      <c r="F2044" s="123" t="s">
        <v>3063</v>
      </c>
      <c r="G2044" s="119" t="s">
        <v>2687</v>
      </c>
      <c r="H2044" s="123">
        <v>96.9</v>
      </c>
    </row>
    <row r="2045" spans="2:8" ht="30" customHeight="1">
      <c r="B2045" s="119" t="s">
        <v>3542</v>
      </c>
      <c r="C2045" s="124" t="s">
        <v>2655</v>
      </c>
      <c r="D2045" s="123">
        <v>1</v>
      </c>
      <c r="E2045" s="123" t="s">
        <v>2651</v>
      </c>
      <c r="F2045" s="123" t="s">
        <v>3063</v>
      </c>
      <c r="G2045" s="119" t="s">
        <v>2687</v>
      </c>
      <c r="H2045" s="123">
        <v>96.9</v>
      </c>
    </row>
    <row r="2046" spans="2:8" ht="30" customHeight="1">
      <c r="B2046" s="119" t="s">
        <v>3564</v>
      </c>
      <c r="C2046" s="123" t="s">
        <v>1891</v>
      </c>
      <c r="D2046" s="123">
        <v>1.2</v>
      </c>
      <c r="E2046" s="123" t="s">
        <v>2651</v>
      </c>
      <c r="F2046" s="123" t="s">
        <v>3063</v>
      </c>
      <c r="G2046" s="119" t="s">
        <v>2687</v>
      </c>
      <c r="H2046" s="123">
        <v>96.9</v>
      </c>
    </row>
    <row r="2047" spans="2:8" ht="30" customHeight="1">
      <c r="B2047" s="119" t="s">
        <v>3565</v>
      </c>
      <c r="C2047" s="123" t="s">
        <v>1891</v>
      </c>
      <c r="D2047" s="123">
        <v>1.3</v>
      </c>
      <c r="E2047" s="123" t="s">
        <v>2651</v>
      </c>
      <c r="F2047" s="123" t="s">
        <v>3063</v>
      </c>
      <c r="G2047" s="119" t="s">
        <v>2687</v>
      </c>
      <c r="H2047" s="123">
        <v>96.9</v>
      </c>
    </row>
    <row r="2048" spans="2:8" ht="30" customHeight="1">
      <c r="B2048" s="119" t="s">
        <v>2973</v>
      </c>
      <c r="C2048" s="123" t="s">
        <v>1891</v>
      </c>
      <c r="D2048" s="123">
        <v>1.5</v>
      </c>
      <c r="E2048" s="123" t="s">
        <v>2651</v>
      </c>
      <c r="F2048" s="123" t="s">
        <v>3063</v>
      </c>
      <c r="G2048" s="119" t="s">
        <v>2687</v>
      </c>
      <c r="H2048" s="123">
        <v>96.9</v>
      </c>
    </row>
    <row r="2049" spans="2:8" ht="30" customHeight="1">
      <c r="B2049" s="119" t="s">
        <v>3480</v>
      </c>
      <c r="C2049" s="123" t="s">
        <v>1891</v>
      </c>
      <c r="D2049" s="123">
        <v>1.5</v>
      </c>
      <c r="E2049" s="123" t="s">
        <v>2651</v>
      </c>
      <c r="F2049" s="123" t="s">
        <v>3063</v>
      </c>
      <c r="G2049" s="119" t="s">
        <v>2687</v>
      </c>
      <c r="H2049" s="123">
        <v>96.9</v>
      </c>
    </row>
    <row r="2050" spans="2:8" ht="30" customHeight="1">
      <c r="B2050" s="119" t="s">
        <v>3566</v>
      </c>
      <c r="C2050" s="123" t="s">
        <v>1891</v>
      </c>
      <c r="D2050" s="123">
        <v>1.5</v>
      </c>
      <c r="E2050" s="123" t="s">
        <v>2651</v>
      </c>
      <c r="F2050" s="123" t="s">
        <v>3063</v>
      </c>
      <c r="G2050" s="119" t="s">
        <v>2687</v>
      </c>
      <c r="H2050" s="123">
        <v>96.9</v>
      </c>
    </row>
    <row r="2051" spans="2:8" ht="30" customHeight="1">
      <c r="B2051" s="119" t="s">
        <v>3567</v>
      </c>
      <c r="C2051" s="123" t="s">
        <v>1891</v>
      </c>
      <c r="D2051" s="123">
        <v>1.5</v>
      </c>
      <c r="E2051" s="123" t="s">
        <v>2651</v>
      </c>
      <c r="F2051" s="123" t="s">
        <v>3063</v>
      </c>
      <c r="G2051" s="119" t="s">
        <v>2687</v>
      </c>
      <c r="H2051" s="123">
        <v>96.9</v>
      </c>
    </row>
    <row r="2052" spans="2:8" ht="30" customHeight="1">
      <c r="B2052" s="119" t="s">
        <v>3480</v>
      </c>
      <c r="C2052" s="123" t="s">
        <v>1891</v>
      </c>
      <c r="D2052" s="123">
        <v>1.5</v>
      </c>
      <c r="E2052" s="123" t="s">
        <v>2651</v>
      </c>
      <c r="F2052" s="123" t="s">
        <v>3063</v>
      </c>
      <c r="G2052" s="119" t="s">
        <v>2687</v>
      </c>
      <c r="H2052" s="123">
        <v>96.9</v>
      </c>
    </row>
    <row r="2053" spans="2:8" ht="30" customHeight="1">
      <c r="B2053" s="119" t="s">
        <v>3568</v>
      </c>
      <c r="C2053" s="123" t="s">
        <v>1891</v>
      </c>
      <c r="D2053" s="123">
        <v>1.5</v>
      </c>
      <c r="E2053" s="123" t="s">
        <v>2651</v>
      </c>
      <c r="F2053" s="123" t="s">
        <v>3063</v>
      </c>
      <c r="G2053" s="119" t="s">
        <v>2687</v>
      </c>
      <c r="H2053" s="123">
        <v>96.9</v>
      </c>
    </row>
    <row r="2054" spans="2:8" ht="30" customHeight="1">
      <c r="B2054" s="119" t="s">
        <v>3569</v>
      </c>
      <c r="C2054" s="123" t="s">
        <v>1891</v>
      </c>
      <c r="D2054" s="123">
        <v>2</v>
      </c>
      <c r="E2054" s="123" t="s">
        <v>2651</v>
      </c>
      <c r="F2054" s="123" t="s">
        <v>3063</v>
      </c>
      <c r="G2054" s="119" t="s">
        <v>2687</v>
      </c>
      <c r="H2054" s="123">
        <v>96.9</v>
      </c>
    </row>
    <row r="2055" spans="2:8" ht="30" customHeight="1">
      <c r="B2055" s="119" t="s">
        <v>3570</v>
      </c>
      <c r="C2055" s="123" t="s">
        <v>1891</v>
      </c>
      <c r="D2055" s="123">
        <v>2</v>
      </c>
      <c r="E2055" s="123" t="s">
        <v>2651</v>
      </c>
      <c r="F2055" s="123" t="s">
        <v>3063</v>
      </c>
      <c r="G2055" s="119" t="s">
        <v>2687</v>
      </c>
      <c r="H2055" s="123">
        <v>96.9</v>
      </c>
    </row>
    <row r="2056" spans="2:8" ht="30" customHeight="1">
      <c r="B2056" s="119" t="s">
        <v>3480</v>
      </c>
      <c r="C2056" s="123" t="s">
        <v>1891</v>
      </c>
      <c r="D2056" s="123">
        <v>2</v>
      </c>
      <c r="E2056" s="123" t="s">
        <v>2651</v>
      </c>
      <c r="F2056" s="123" t="s">
        <v>3063</v>
      </c>
      <c r="G2056" s="119" t="s">
        <v>2687</v>
      </c>
      <c r="H2056" s="123">
        <v>96.9</v>
      </c>
    </row>
    <row r="2057" spans="2:8" ht="30" customHeight="1">
      <c r="B2057" s="119" t="s">
        <v>3571</v>
      </c>
      <c r="C2057" s="123" t="s">
        <v>1891</v>
      </c>
      <c r="D2057" s="123">
        <v>2</v>
      </c>
      <c r="E2057" s="123" t="s">
        <v>2651</v>
      </c>
      <c r="F2057" s="123" t="s">
        <v>3063</v>
      </c>
      <c r="G2057" s="119" t="s">
        <v>2687</v>
      </c>
      <c r="H2057" s="123">
        <v>96.9</v>
      </c>
    </row>
    <row r="2058" spans="2:8" ht="30" customHeight="1">
      <c r="B2058" s="119" t="s">
        <v>3572</v>
      </c>
      <c r="C2058" s="123" t="s">
        <v>1891</v>
      </c>
      <c r="D2058" s="123">
        <v>2</v>
      </c>
      <c r="E2058" s="123" t="s">
        <v>2651</v>
      </c>
      <c r="F2058" s="123" t="s">
        <v>3063</v>
      </c>
      <c r="G2058" s="119" t="s">
        <v>2687</v>
      </c>
      <c r="H2058" s="123">
        <v>96.9</v>
      </c>
    </row>
    <row r="2059" spans="2:8" ht="30" customHeight="1">
      <c r="B2059" s="119" t="s">
        <v>3569</v>
      </c>
      <c r="C2059" s="123" t="s">
        <v>1891</v>
      </c>
      <c r="D2059" s="123">
        <v>2</v>
      </c>
      <c r="E2059" s="123" t="s">
        <v>2651</v>
      </c>
      <c r="F2059" s="123" t="s">
        <v>3063</v>
      </c>
      <c r="G2059" s="119" t="s">
        <v>2687</v>
      </c>
      <c r="H2059" s="123">
        <v>96.9</v>
      </c>
    </row>
    <row r="2060" spans="2:8" ht="30" customHeight="1">
      <c r="B2060" s="119" t="s">
        <v>3572</v>
      </c>
      <c r="C2060" s="123" t="s">
        <v>1891</v>
      </c>
      <c r="D2060" s="123">
        <v>2</v>
      </c>
      <c r="E2060" s="123" t="s">
        <v>2651</v>
      </c>
      <c r="F2060" s="123" t="s">
        <v>3063</v>
      </c>
      <c r="G2060" s="119" t="s">
        <v>2687</v>
      </c>
      <c r="H2060" s="123">
        <v>96.9</v>
      </c>
    </row>
    <row r="2061" spans="2:8" ht="30" customHeight="1">
      <c r="B2061" s="119" t="s">
        <v>3573</v>
      </c>
      <c r="C2061" s="123" t="s">
        <v>1891</v>
      </c>
      <c r="D2061" s="123">
        <v>2</v>
      </c>
      <c r="E2061" s="123" t="s">
        <v>2651</v>
      </c>
      <c r="F2061" s="123" t="s">
        <v>3063</v>
      </c>
      <c r="G2061" s="119" t="s">
        <v>2687</v>
      </c>
      <c r="H2061" s="123">
        <v>96.9</v>
      </c>
    </row>
    <row r="2062" spans="2:8" ht="30" customHeight="1">
      <c r="B2062" s="119" t="s">
        <v>3282</v>
      </c>
      <c r="C2062" s="123" t="s">
        <v>1891</v>
      </c>
      <c r="D2062" s="123">
        <v>2</v>
      </c>
      <c r="E2062" s="123" t="s">
        <v>2651</v>
      </c>
      <c r="F2062" s="123" t="s">
        <v>3063</v>
      </c>
      <c r="G2062" s="119" t="s">
        <v>2687</v>
      </c>
      <c r="H2062" s="123">
        <v>96.9</v>
      </c>
    </row>
    <row r="2063" spans="2:8" ht="30" customHeight="1">
      <c r="B2063" s="119" t="s">
        <v>3572</v>
      </c>
      <c r="C2063" s="123" t="s">
        <v>1891</v>
      </c>
      <c r="D2063" s="123">
        <v>2</v>
      </c>
      <c r="E2063" s="123" t="s">
        <v>2651</v>
      </c>
      <c r="F2063" s="123" t="s">
        <v>3063</v>
      </c>
      <c r="G2063" s="119" t="s">
        <v>2687</v>
      </c>
      <c r="H2063" s="123">
        <v>96.9</v>
      </c>
    </row>
    <row r="2064" spans="2:8" ht="30" customHeight="1">
      <c r="B2064" s="119" t="s">
        <v>3462</v>
      </c>
      <c r="C2064" s="123" t="s">
        <v>1891</v>
      </c>
      <c r="D2064" s="123">
        <v>2</v>
      </c>
      <c r="E2064" s="123" t="s">
        <v>2651</v>
      </c>
      <c r="F2064" s="123" t="s">
        <v>3063</v>
      </c>
      <c r="G2064" s="119" t="s">
        <v>2687</v>
      </c>
      <c r="H2064" s="123">
        <v>96.9</v>
      </c>
    </row>
    <row r="2065" spans="2:8" ht="30" customHeight="1">
      <c r="B2065" s="119" t="s">
        <v>3517</v>
      </c>
      <c r="C2065" s="123" t="s">
        <v>1891</v>
      </c>
      <c r="D2065" s="123">
        <v>2</v>
      </c>
      <c r="E2065" s="123" t="s">
        <v>2651</v>
      </c>
      <c r="F2065" s="123" t="s">
        <v>3063</v>
      </c>
      <c r="G2065" s="119" t="s">
        <v>2687</v>
      </c>
      <c r="H2065" s="123">
        <v>96.9</v>
      </c>
    </row>
    <row r="2066" spans="2:8" ht="30" customHeight="1">
      <c r="B2066" s="119" t="s">
        <v>3572</v>
      </c>
      <c r="C2066" s="123" t="s">
        <v>1891</v>
      </c>
      <c r="D2066" s="123">
        <v>2</v>
      </c>
      <c r="E2066" s="123" t="s">
        <v>2651</v>
      </c>
      <c r="F2066" s="123" t="s">
        <v>3063</v>
      </c>
      <c r="G2066" s="119" t="s">
        <v>2687</v>
      </c>
      <c r="H2066" s="123">
        <v>96.9</v>
      </c>
    </row>
    <row r="2067" spans="2:8" ht="30" customHeight="1">
      <c r="B2067" s="119" t="s">
        <v>3480</v>
      </c>
      <c r="C2067" s="123" t="s">
        <v>1891</v>
      </c>
      <c r="D2067" s="123">
        <v>2</v>
      </c>
      <c r="E2067" s="123" t="s">
        <v>2651</v>
      </c>
      <c r="F2067" s="123" t="s">
        <v>3063</v>
      </c>
      <c r="G2067" s="119" t="s">
        <v>2687</v>
      </c>
      <c r="H2067" s="123">
        <v>96.9</v>
      </c>
    </row>
    <row r="2068" spans="2:8" ht="30" customHeight="1">
      <c r="B2068" s="119" t="s">
        <v>3572</v>
      </c>
      <c r="C2068" s="123" t="s">
        <v>1891</v>
      </c>
      <c r="D2068" s="123">
        <v>2</v>
      </c>
      <c r="E2068" s="123" t="s">
        <v>2651</v>
      </c>
      <c r="F2068" s="123" t="s">
        <v>3063</v>
      </c>
      <c r="G2068" s="119" t="s">
        <v>2687</v>
      </c>
      <c r="H2068" s="123">
        <v>96.9</v>
      </c>
    </row>
    <row r="2069" spans="2:8" ht="30" customHeight="1">
      <c r="B2069" s="119" t="s">
        <v>3574</v>
      </c>
      <c r="C2069" s="123" t="s">
        <v>1891</v>
      </c>
      <c r="D2069" s="123">
        <v>2</v>
      </c>
      <c r="E2069" s="123" t="s">
        <v>2651</v>
      </c>
      <c r="F2069" s="123" t="s">
        <v>3063</v>
      </c>
      <c r="G2069" s="119" t="s">
        <v>2687</v>
      </c>
      <c r="H2069" s="123">
        <v>96.9</v>
      </c>
    </row>
    <row r="2070" spans="2:8" ht="30" customHeight="1">
      <c r="B2070" s="119" t="s">
        <v>3575</v>
      </c>
      <c r="C2070" s="123" t="s">
        <v>1891</v>
      </c>
      <c r="D2070" s="123">
        <v>2</v>
      </c>
      <c r="E2070" s="123" t="s">
        <v>2651</v>
      </c>
      <c r="F2070" s="123" t="s">
        <v>3063</v>
      </c>
      <c r="G2070" s="119" t="s">
        <v>2687</v>
      </c>
      <c r="H2070" s="123">
        <v>96.9</v>
      </c>
    </row>
    <row r="2071" spans="2:8" ht="30" customHeight="1">
      <c r="B2071" s="119" t="s">
        <v>3571</v>
      </c>
      <c r="C2071" s="123" t="s">
        <v>1891</v>
      </c>
      <c r="D2071" s="123">
        <v>2</v>
      </c>
      <c r="E2071" s="123" t="s">
        <v>2651</v>
      </c>
      <c r="F2071" s="123" t="s">
        <v>3063</v>
      </c>
      <c r="G2071" s="119" t="s">
        <v>2687</v>
      </c>
      <c r="H2071" s="123">
        <v>96.9</v>
      </c>
    </row>
    <row r="2072" spans="2:8" ht="30" customHeight="1">
      <c r="B2072" s="119" t="s">
        <v>3576</v>
      </c>
      <c r="C2072" s="123" t="s">
        <v>1891</v>
      </c>
      <c r="D2072" s="123">
        <v>2</v>
      </c>
      <c r="E2072" s="123" t="s">
        <v>2651</v>
      </c>
      <c r="F2072" s="123" t="s">
        <v>3063</v>
      </c>
      <c r="G2072" s="119" t="s">
        <v>2687</v>
      </c>
      <c r="H2072" s="123">
        <v>96.9</v>
      </c>
    </row>
    <row r="2073" spans="2:8" ht="30" customHeight="1">
      <c r="B2073" s="119" t="s">
        <v>3569</v>
      </c>
      <c r="C2073" s="123" t="s">
        <v>1891</v>
      </c>
      <c r="D2073" s="123">
        <v>2</v>
      </c>
      <c r="E2073" s="123" t="s">
        <v>2651</v>
      </c>
      <c r="F2073" s="123" t="s">
        <v>3063</v>
      </c>
      <c r="G2073" s="119" t="s">
        <v>2687</v>
      </c>
      <c r="H2073" s="123">
        <v>96.9</v>
      </c>
    </row>
    <row r="2074" spans="2:8" ht="30" customHeight="1">
      <c r="B2074" s="119" t="s">
        <v>3553</v>
      </c>
      <c r="C2074" s="123" t="s">
        <v>1891</v>
      </c>
      <c r="D2074" s="123">
        <v>2</v>
      </c>
      <c r="E2074" s="123" t="s">
        <v>2651</v>
      </c>
      <c r="F2074" s="123" t="s">
        <v>3063</v>
      </c>
      <c r="G2074" s="119" t="s">
        <v>2687</v>
      </c>
      <c r="H2074" s="123">
        <v>96.9</v>
      </c>
    </row>
    <row r="2075" spans="2:8" ht="30" customHeight="1">
      <c r="B2075" s="119" t="s">
        <v>3571</v>
      </c>
      <c r="C2075" s="123" t="s">
        <v>1891</v>
      </c>
      <c r="D2075" s="123">
        <v>2</v>
      </c>
      <c r="E2075" s="123" t="s">
        <v>2651</v>
      </c>
      <c r="F2075" s="123" t="s">
        <v>3063</v>
      </c>
      <c r="G2075" s="119" t="s">
        <v>2687</v>
      </c>
      <c r="H2075" s="123">
        <v>96.9</v>
      </c>
    </row>
    <row r="2076" spans="2:8" ht="30" customHeight="1">
      <c r="B2076" s="119" t="s">
        <v>3572</v>
      </c>
      <c r="C2076" s="123" t="s">
        <v>1891</v>
      </c>
      <c r="D2076" s="123">
        <v>2</v>
      </c>
      <c r="E2076" s="123" t="s">
        <v>2651</v>
      </c>
      <c r="F2076" s="123" t="s">
        <v>3063</v>
      </c>
      <c r="G2076" s="119" t="s">
        <v>2687</v>
      </c>
      <c r="H2076" s="123">
        <v>96.9</v>
      </c>
    </row>
    <row r="2077" spans="2:8" ht="30" customHeight="1">
      <c r="B2077" s="119" t="s">
        <v>3577</v>
      </c>
      <c r="C2077" s="123" t="s">
        <v>1891</v>
      </c>
      <c r="D2077" s="123">
        <v>2</v>
      </c>
      <c r="E2077" s="123" t="s">
        <v>2651</v>
      </c>
      <c r="F2077" s="123" t="s">
        <v>3063</v>
      </c>
      <c r="G2077" s="119" t="s">
        <v>2687</v>
      </c>
      <c r="H2077" s="123">
        <v>96.9</v>
      </c>
    </row>
    <row r="2078" spans="2:8" ht="30" customHeight="1">
      <c r="B2078" s="119" t="s">
        <v>3569</v>
      </c>
      <c r="C2078" s="123" t="s">
        <v>1891</v>
      </c>
      <c r="D2078" s="123">
        <v>2</v>
      </c>
      <c r="E2078" s="123" t="s">
        <v>2651</v>
      </c>
      <c r="F2078" s="123" t="s">
        <v>3063</v>
      </c>
      <c r="G2078" s="119" t="s">
        <v>2687</v>
      </c>
      <c r="H2078" s="123">
        <v>96.9</v>
      </c>
    </row>
    <row r="2079" spans="2:8" ht="30" customHeight="1">
      <c r="B2079" s="119" t="s">
        <v>3520</v>
      </c>
      <c r="C2079" s="123" t="s">
        <v>1891</v>
      </c>
      <c r="D2079" s="123">
        <v>2</v>
      </c>
      <c r="E2079" s="123" t="s">
        <v>2651</v>
      </c>
      <c r="F2079" s="123" t="s">
        <v>3063</v>
      </c>
      <c r="G2079" s="119" t="s">
        <v>2687</v>
      </c>
      <c r="H2079" s="123">
        <v>96.9</v>
      </c>
    </row>
    <row r="2080" spans="2:8" ht="30" customHeight="1">
      <c r="B2080" s="119" t="s">
        <v>3577</v>
      </c>
      <c r="C2080" s="123" t="s">
        <v>1891</v>
      </c>
      <c r="D2080" s="123">
        <v>2</v>
      </c>
      <c r="E2080" s="123" t="s">
        <v>2651</v>
      </c>
      <c r="F2080" s="123" t="s">
        <v>3063</v>
      </c>
      <c r="G2080" s="119" t="s">
        <v>2687</v>
      </c>
      <c r="H2080" s="123">
        <v>96.9</v>
      </c>
    </row>
    <row r="2081" spans="2:8" ht="30" customHeight="1">
      <c r="B2081" s="119" t="s">
        <v>3577</v>
      </c>
      <c r="C2081" s="123" t="s">
        <v>1891</v>
      </c>
      <c r="D2081" s="123">
        <v>2</v>
      </c>
      <c r="E2081" s="123" t="s">
        <v>2651</v>
      </c>
      <c r="F2081" s="123" t="s">
        <v>3063</v>
      </c>
      <c r="G2081" s="119" t="s">
        <v>2687</v>
      </c>
      <c r="H2081" s="123">
        <v>96.9</v>
      </c>
    </row>
    <row r="2082" spans="2:8" ht="30" customHeight="1">
      <c r="B2082" s="119" t="s">
        <v>3538</v>
      </c>
      <c r="C2082" s="123" t="s">
        <v>1891</v>
      </c>
      <c r="D2082" s="123">
        <v>2</v>
      </c>
      <c r="E2082" s="123" t="s">
        <v>2651</v>
      </c>
      <c r="F2082" s="123" t="s">
        <v>3063</v>
      </c>
      <c r="G2082" s="119" t="s">
        <v>2687</v>
      </c>
      <c r="H2082" s="123">
        <v>96.9</v>
      </c>
    </row>
    <row r="2083" spans="2:8" ht="30" customHeight="1">
      <c r="B2083" s="119" t="s">
        <v>3578</v>
      </c>
      <c r="C2083" s="123" t="s">
        <v>1891</v>
      </c>
      <c r="D2083" s="123">
        <v>2</v>
      </c>
      <c r="E2083" s="123" t="s">
        <v>2651</v>
      </c>
      <c r="F2083" s="123" t="s">
        <v>3063</v>
      </c>
      <c r="G2083" s="119" t="s">
        <v>2687</v>
      </c>
      <c r="H2083" s="123">
        <v>96.9</v>
      </c>
    </row>
    <row r="2084" spans="2:8" ht="30" customHeight="1">
      <c r="B2084" s="119" t="s">
        <v>3579</v>
      </c>
      <c r="C2084" s="123" t="s">
        <v>1891</v>
      </c>
      <c r="D2084" s="123">
        <v>2</v>
      </c>
      <c r="E2084" s="123" t="s">
        <v>2651</v>
      </c>
      <c r="F2084" s="123" t="s">
        <v>3063</v>
      </c>
      <c r="G2084" s="119" t="s">
        <v>2687</v>
      </c>
      <c r="H2084" s="123">
        <v>96.9</v>
      </c>
    </row>
    <row r="2085" spans="2:8" ht="30" customHeight="1">
      <c r="B2085" s="119" t="s">
        <v>2690</v>
      </c>
      <c r="C2085" s="123" t="s">
        <v>1891</v>
      </c>
      <c r="D2085" s="123">
        <v>2</v>
      </c>
      <c r="E2085" s="123" t="s">
        <v>2651</v>
      </c>
      <c r="F2085" s="123" t="s">
        <v>3063</v>
      </c>
      <c r="G2085" s="119" t="s">
        <v>2687</v>
      </c>
      <c r="H2085" s="123">
        <v>96.9</v>
      </c>
    </row>
    <row r="2086" spans="2:8" ht="30" customHeight="1">
      <c r="B2086" s="119" t="s">
        <v>2690</v>
      </c>
      <c r="C2086" s="123" t="s">
        <v>1891</v>
      </c>
      <c r="D2086" s="123">
        <v>2</v>
      </c>
      <c r="E2086" s="123" t="s">
        <v>2651</v>
      </c>
      <c r="F2086" s="123" t="s">
        <v>3063</v>
      </c>
      <c r="G2086" s="119" t="s">
        <v>2687</v>
      </c>
      <c r="H2086" s="123">
        <v>96.9</v>
      </c>
    </row>
    <row r="2087" spans="2:8" ht="30" customHeight="1">
      <c r="B2087" s="119" t="s">
        <v>3560</v>
      </c>
      <c r="C2087" s="123" t="s">
        <v>1891</v>
      </c>
      <c r="D2087" s="123">
        <v>2</v>
      </c>
      <c r="E2087" s="123" t="s">
        <v>2651</v>
      </c>
      <c r="F2087" s="123" t="s">
        <v>3063</v>
      </c>
      <c r="G2087" s="119" t="s">
        <v>2687</v>
      </c>
      <c r="H2087" s="123">
        <v>96.9</v>
      </c>
    </row>
    <row r="2088" spans="2:8" ht="30" customHeight="1">
      <c r="B2088" s="119" t="s">
        <v>3560</v>
      </c>
      <c r="C2088" s="123" t="s">
        <v>1891</v>
      </c>
      <c r="D2088" s="123">
        <v>2</v>
      </c>
      <c r="E2088" s="123" t="s">
        <v>2651</v>
      </c>
      <c r="F2088" s="123" t="s">
        <v>3063</v>
      </c>
      <c r="G2088" s="119" t="s">
        <v>2687</v>
      </c>
      <c r="H2088" s="123">
        <v>96.9</v>
      </c>
    </row>
    <row r="2089" spans="2:8" ht="30" customHeight="1">
      <c r="B2089" s="119" t="s">
        <v>3580</v>
      </c>
      <c r="C2089" s="123" t="s">
        <v>1891</v>
      </c>
      <c r="D2089" s="123">
        <v>2</v>
      </c>
      <c r="E2089" s="123" t="s">
        <v>2651</v>
      </c>
      <c r="F2089" s="123" t="s">
        <v>3063</v>
      </c>
      <c r="G2089" s="119" t="s">
        <v>2687</v>
      </c>
      <c r="H2089" s="123">
        <v>96.9</v>
      </c>
    </row>
    <row r="2090" spans="2:8" ht="30" customHeight="1">
      <c r="B2090" s="119" t="s">
        <v>3560</v>
      </c>
      <c r="C2090" s="123" t="s">
        <v>1891</v>
      </c>
      <c r="D2090" s="123">
        <v>2</v>
      </c>
      <c r="E2090" s="123" t="s">
        <v>2651</v>
      </c>
      <c r="F2090" s="123" t="s">
        <v>3063</v>
      </c>
      <c r="G2090" s="119" t="s">
        <v>2687</v>
      </c>
      <c r="H2090" s="123">
        <v>96.9</v>
      </c>
    </row>
    <row r="2091" spans="2:8" ht="30" customHeight="1">
      <c r="B2091" s="119" t="s">
        <v>3560</v>
      </c>
      <c r="C2091" s="123" t="s">
        <v>1891</v>
      </c>
      <c r="D2091" s="123">
        <v>2</v>
      </c>
      <c r="E2091" s="123" t="s">
        <v>2651</v>
      </c>
      <c r="F2091" s="123" t="s">
        <v>3063</v>
      </c>
      <c r="G2091" s="119" t="s">
        <v>2687</v>
      </c>
      <c r="H2091" s="123">
        <v>96.9</v>
      </c>
    </row>
    <row r="2092" spans="2:8" ht="30" customHeight="1">
      <c r="B2092" s="119" t="s">
        <v>3581</v>
      </c>
      <c r="C2092" s="123" t="s">
        <v>1891</v>
      </c>
      <c r="D2092" s="123">
        <v>2</v>
      </c>
      <c r="E2092" s="123" t="s">
        <v>2651</v>
      </c>
      <c r="F2092" s="123" t="s">
        <v>3063</v>
      </c>
      <c r="G2092" s="119" t="s">
        <v>2687</v>
      </c>
      <c r="H2092" s="123">
        <v>96.9</v>
      </c>
    </row>
    <row r="2093" spans="2:8" ht="30" customHeight="1">
      <c r="B2093" s="119" t="s">
        <v>3582</v>
      </c>
      <c r="C2093" s="123" t="s">
        <v>1891</v>
      </c>
      <c r="D2093" s="123">
        <v>2.5</v>
      </c>
      <c r="E2093" s="123" t="s">
        <v>2651</v>
      </c>
      <c r="F2093" s="123" t="s">
        <v>3063</v>
      </c>
      <c r="G2093" s="119" t="s">
        <v>2687</v>
      </c>
      <c r="H2093" s="123">
        <v>96.9</v>
      </c>
    </row>
    <row r="2094" spans="2:8" ht="30" customHeight="1">
      <c r="B2094" s="119" t="s">
        <v>3292</v>
      </c>
      <c r="C2094" s="123" t="s">
        <v>1891</v>
      </c>
      <c r="D2094" s="123">
        <v>2.5</v>
      </c>
      <c r="E2094" s="123" t="s">
        <v>2651</v>
      </c>
      <c r="F2094" s="123" t="s">
        <v>3063</v>
      </c>
      <c r="G2094" s="119" t="s">
        <v>2687</v>
      </c>
      <c r="H2094" s="123">
        <v>96.9</v>
      </c>
    </row>
    <row r="2095" spans="2:8" ht="30" customHeight="1">
      <c r="B2095" s="119" t="s">
        <v>3583</v>
      </c>
      <c r="C2095" s="123" t="s">
        <v>1891</v>
      </c>
      <c r="D2095" s="123">
        <v>2.5</v>
      </c>
      <c r="E2095" s="123" t="s">
        <v>2651</v>
      </c>
      <c r="F2095" s="123" t="s">
        <v>3063</v>
      </c>
      <c r="G2095" s="119" t="s">
        <v>2687</v>
      </c>
      <c r="H2095" s="123">
        <v>96.9</v>
      </c>
    </row>
    <row r="2096" spans="2:8" ht="30" customHeight="1">
      <c r="B2096" s="119" t="s">
        <v>3584</v>
      </c>
      <c r="C2096" s="123" t="s">
        <v>1891</v>
      </c>
      <c r="D2096" s="123">
        <v>3</v>
      </c>
      <c r="E2096" s="123" t="s">
        <v>2651</v>
      </c>
      <c r="F2096" s="123" t="s">
        <v>3063</v>
      </c>
      <c r="G2096" s="119" t="s">
        <v>2687</v>
      </c>
      <c r="H2096" s="123">
        <v>96.9</v>
      </c>
    </row>
    <row r="2097" spans="2:8" ht="30" customHeight="1">
      <c r="B2097" s="119" t="s">
        <v>3572</v>
      </c>
      <c r="C2097" s="123" t="s">
        <v>1891</v>
      </c>
      <c r="D2097" s="123">
        <v>3</v>
      </c>
      <c r="E2097" s="123" t="s">
        <v>2651</v>
      </c>
      <c r="F2097" s="123" t="s">
        <v>3063</v>
      </c>
      <c r="G2097" s="119" t="s">
        <v>2687</v>
      </c>
      <c r="H2097" s="123">
        <v>96.9</v>
      </c>
    </row>
    <row r="2098" spans="2:8" ht="30" customHeight="1">
      <c r="B2098" s="119" t="s">
        <v>3585</v>
      </c>
      <c r="C2098" s="123" t="s">
        <v>1891</v>
      </c>
      <c r="D2098" s="123">
        <v>3</v>
      </c>
      <c r="E2098" s="123" t="s">
        <v>2651</v>
      </c>
      <c r="F2098" s="123" t="s">
        <v>3063</v>
      </c>
      <c r="G2098" s="119" t="s">
        <v>2687</v>
      </c>
      <c r="H2098" s="123">
        <v>96.9</v>
      </c>
    </row>
    <row r="2099" spans="2:8" ht="30" customHeight="1">
      <c r="B2099" s="119" t="s">
        <v>3506</v>
      </c>
      <c r="C2099" s="123" t="s">
        <v>1891</v>
      </c>
      <c r="D2099" s="123">
        <v>3</v>
      </c>
      <c r="E2099" s="123" t="s">
        <v>2651</v>
      </c>
      <c r="F2099" s="123" t="s">
        <v>3063</v>
      </c>
      <c r="G2099" s="119" t="s">
        <v>2687</v>
      </c>
      <c r="H2099" s="123">
        <v>96.9</v>
      </c>
    </row>
    <row r="2100" spans="2:8" ht="30" customHeight="1">
      <c r="B2100" s="119" t="s">
        <v>3506</v>
      </c>
      <c r="C2100" s="123" t="s">
        <v>1891</v>
      </c>
      <c r="D2100" s="123">
        <v>3</v>
      </c>
      <c r="E2100" s="123" t="s">
        <v>2651</v>
      </c>
      <c r="F2100" s="123" t="s">
        <v>3063</v>
      </c>
      <c r="G2100" s="119" t="s">
        <v>2687</v>
      </c>
      <c r="H2100" s="123">
        <v>96.9</v>
      </c>
    </row>
    <row r="2101" spans="2:8" ht="30" customHeight="1">
      <c r="B2101" s="119" t="s">
        <v>3526</v>
      </c>
      <c r="C2101" s="123" t="s">
        <v>1891</v>
      </c>
      <c r="D2101" s="123">
        <v>3</v>
      </c>
      <c r="E2101" s="123" t="s">
        <v>2651</v>
      </c>
      <c r="F2101" s="123" t="s">
        <v>3063</v>
      </c>
      <c r="G2101" s="119" t="s">
        <v>2687</v>
      </c>
      <c r="H2101" s="123">
        <v>96.9</v>
      </c>
    </row>
    <row r="2102" spans="2:8" ht="30" customHeight="1">
      <c r="B2102" s="119" t="s">
        <v>3586</v>
      </c>
      <c r="C2102" s="123" t="s">
        <v>1891</v>
      </c>
      <c r="D2102" s="123">
        <v>3</v>
      </c>
      <c r="E2102" s="123" t="s">
        <v>2651</v>
      </c>
      <c r="F2102" s="123" t="s">
        <v>3063</v>
      </c>
      <c r="G2102" s="119" t="s">
        <v>2687</v>
      </c>
      <c r="H2102" s="123">
        <v>96.9</v>
      </c>
    </row>
    <row r="2103" spans="2:8" ht="30" customHeight="1">
      <c r="B2103" s="119" t="s">
        <v>3577</v>
      </c>
      <c r="C2103" s="123" t="s">
        <v>1891</v>
      </c>
      <c r="D2103" s="123">
        <v>3</v>
      </c>
      <c r="E2103" s="123" t="s">
        <v>2651</v>
      </c>
      <c r="F2103" s="123" t="s">
        <v>3063</v>
      </c>
      <c r="G2103" s="119" t="s">
        <v>2687</v>
      </c>
      <c r="H2103" s="123">
        <v>96.9</v>
      </c>
    </row>
    <row r="2104" spans="2:8" ht="30" customHeight="1">
      <c r="B2104" s="119" t="s">
        <v>3569</v>
      </c>
      <c r="C2104" s="123" t="s">
        <v>1891</v>
      </c>
      <c r="D2104" s="123">
        <v>3</v>
      </c>
      <c r="E2104" s="123" t="s">
        <v>2651</v>
      </c>
      <c r="F2104" s="123" t="s">
        <v>3063</v>
      </c>
      <c r="G2104" s="119" t="s">
        <v>2687</v>
      </c>
      <c r="H2104" s="123">
        <v>96.9</v>
      </c>
    </row>
    <row r="2105" spans="2:8" ht="30" customHeight="1">
      <c r="B2105" s="119" t="s">
        <v>3564</v>
      </c>
      <c r="C2105" s="123" t="s">
        <v>1891</v>
      </c>
      <c r="D2105" s="123">
        <v>3</v>
      </c>
      <c r="E2105" s="123" t="s">
        <v>2651</v>
      </c>
      <c r="F2105" s="123" t="s">
        <v>3063</v>
      </c>
      <c r="G2105" s="119" t="s">
        <v>2687</v>
      </c>
      <c r="H2105" s="123">
        <v>96.9</v>
      </c>
    </row>
    <row r="2106" spans="2:8" ht="30" customHeight="1">
      <c r="B2106" s="119" t="s">
        <v>3564</v>
      </c>
      <c r="C2106" s="123" t="s">
        <v>1891</v>
      </c>
      <c r="D2106" s="123">
        <v>3</v>
      </c>
      <c r="E2106" s="123" t="s">
        <v>2651</v>
      </c>
      <c r="F2106" s="123" t="s">
        <v>3063</v>
      </c>
      <c r="G2106" s="119" t="s">
        <v>2687</v>
      </c>
      <c r="H2106" s="123">
        <v>96.9</v>
      </c>
    </row>
    <row r="2107" spans="2:8" ht="30" customHeight="1">
      <c r="B2107" s="119" t="s">
        <v>3587</v>
      </c>
      <c r="C2107" s="123" t="s">
        <v>1891</v>
      </c>
      <c r="D2107" s="123">
        <v>3</v>
      </c>
      <c r="E2107" s="123" t="s">
        <v>2651</v>
      </c>
      <c r="F2107" s="123" t="s">
        <v>3063</v>
      </c>
      <c r="G2107" s="119" t="s">
        <v>2687</v>
      </c>
      <c r="H2107" s="123">
        <v>96.9</v>
      </c>
    </row>
    <row r="2108" spans="2:8" ht="30" customHeight="1">
      <c r="B2108" s="119" t="s">
        <v>3556</v>
      </c>
      <c r="C2108" s="123" t="s">
        <v>1891</v>
      </c>
      <c r="D2108" s="123">
        <v>3</v>
      </c>
      <c r="E2108" s="123" t="s">
        <v>2651</v>
      </c>
      <c r="F2108" s="123" t="s">
        <v>3063</v>
      </c>
      <c r="G2108" s="119" t="s">
        <v>2687</v>
      </c>
      <c r="H2108" s="123">
        <v>96.9</v>
      </c>
    </row>
    <row r="2109" spans="2:8" ht="30" customHeight="1">
      <c r="B2109" s="119" t="s">
        <v>3558</v>
      </c>
      <c r="C2109" s="123" t="s">
        <v>1891</v>
      </c>
      <c r="D2109" s="123">
        <v>3</v>
      </c>
      <c r="E2109" s="123" t="s">
        <v>2651</v>
      </c>
      <c r="F2109" s="123" t="s">
        <v>3063</v>
      </c>
      <c r="G2109" s="119" t="s">
        <v>2687</v>
      </c>
      <c r="H2109" s="123">
        <v>96.9</v>
      </c>
    </row>
    <row r="2110" spans="2:8" ht="30" customHeight="1">
      <c r="B2110" s="119" t="s">
        <v>3588</v>
      </c>
      <c r="C2110" s="123" t="s">
        <v>1891</v>
      </c>
      <c r="D2110" s="123">
        <v>3</v>
      </c>
      <c r="E2110" s="123" t="s">
        <v>2651</v>
      </c>
      <c r="F2110" s="123" t="s">
        <v>3063</v>
      </c>
      <c r="G2110" s="119" t="s">
        <v>2687</v>
      </c>
      <c r="H2110" s="123">
        <v>96.9</v>
      </c>
    </row>
    <row r="2111" spans="2:8" ht="30" customHeight="1">
      <c r="B2111" s="119" t="s">
        <v>3589</v>
      </c>
      <c r="C2111" s="123" t="s">
        <v>1891</v>
      </c>
      <c r="D2111" s="123">
        <v>3</v>
      </c>
      <c r="E2111" s="123" t="s">
        <v>2651</v>
      </c>
      <c r="F2111" s="123" t="s">
        <v>3063</v>
      </c>
      <c r="G2111" s="119" t="s">
        <v>2687</v>
      </c>
      <c r="H2111" s="123">
        <v>96.9</v>
      </c>
    </row>
    <row r="2112" spans="2:8" ht="30" customHeight="1">
      <c r="B2112" s="119" t="s">
        <v>3569</v>
      </c>
      <c r="C2112" s="123" t="s">
        <v>1891</v>
      </c>
      <c r="D2112" s="123">
        <v>3</v>
      </c>
      <c r="E2112" s="123" t="s">
        <v>2651</v>
      </c>
      <c r="F2112" s="123" t="s">
        <v>3063</v>
      </c>
      <c r="G2112" s="119" t="s">
        <v>2687</v>
      </c>
      <c r="H2112" s="123">
        <v>96.9</v>
      </c>
    </row>
    <row r="2113" spans="2:8" ht="30" customHeight="1">
      <c r="B2113" s="119" t="s">
        <v>3558</v>
      </c>
      <c r="C2113" s="123" t="s">
        <v>1891</v>
      </c>
      <c r="D2113" s="123">
        <v>3</v>
      </c>
      <c r="E2113" s="123" t="s">
        <v>2651</v>
      </c>
      <c r="F2113" s="123" t="s">
        <v>3063</v>
      </c>
      <c r="G2113" s="119" t="s">
        <v>2687</v>
      </c>
      <c r="H2113" s="123">
        <v>96.9</v>
      </c>
    </row>
    <row r="2114" spans="2:8" ht="30" customHeight="1">
      <c r="B2114" s="119" t="s">
        <v>3558</v>
      </c>
      <c r="C2114" s="123" t="s">
        <v>1891</v>
      </c>
      <c r="D2114" s="123">
        <v>3</v>
      </c>
      <c r="E2114" s="123" t="s">
        <v>2651</v>
      </c>
      <c r="F2114" s="123" t="s">
        <v>3063</v>
      </c>
      <c r="G2114" s="119" t="s">
        <v>2687</v>
      </c>
      <c r="H2114" s="123">
        <v>96.9</v>
      </c>
    </row>
    <row r="2115" spans="2:8" ht="30" customHeight="1">
      <c r="B2115" s="119" t="s">
        <v>3556</v>
      </c>
      <c r="C2115" s="123" t="s">
        <v>1891</v>
      </c>
      <c r="D2115" s="123">
        <v>3</v>
      </c>
      <c r="E2115" s="123" t="s">
        <v>2651</v>
      </c>
      <c r="F2115" s="123" t="s">
        <v>3063</v>
      </c>
      <c r="G2115" s="119" t="s">
        <v>2687</v>
      </c>
      <c r="H2115" s="123">
        <v>96.9</v>
      </c>
    </row>
    <row r="2116" spans="2:8" ht="30" customHeight="1">
      <c r="B2116" s="119" t="s">
        <v>3590</v>
      </c>
      <c r="C2116" s="123" t="s">
        <v>1891</v>
      </c>
      <c r="D2116" s="123">
        <v>3</v>
      </c>
      <c r="E2116" s="123" t="s">
        <v>2651</v>
      </c>
      <c r="F2116" s="123" t="s">
        <v>3063</v>
      </c>
      <c r="G2116" s="119" t="s">
        <v>2687</v>
      </c>
      <c r="H2116" s="123">
        <v>96.9</v>
      </c>
    </row>
    <row r="2117" spans="2:8" ht="30" customHeight="1">
      <c r="B2117" s="119" t="s">
        <v>3591</v>
      </c>
      <c r="C2117" s="123" t="s">
        <v>1891</v>
      </c>
      <c r="D2117" s="123">
        <v>3</v>
      </c>
      <c r="E2117" s="123" t="s">
        <v>2651</v>
      </c>
      <c r="F2117" s="123" t="s">
        <v>3063</v>
      </c>
      <c r="G2117" s="119" t="s">
        <v>2687</v>
      </c>
      <c r="H2117" s="123">
        <v>96.9</v>
      </c>
    </row>
    <row r="2118" spans="2:8" ht="30" customHeight="1">
      <c r="B2118" s="119" t="s">
        <v>3558</v>
      </c>
      <c r="C2118" s="123" t="s">
        <v>1891</v>
      </c>
      <c r="D2118" s="123">
        <v>3</v>
      </c>
      <c r="E2118" s="123" t="s">
        <v>2651</v>
      </c>
      <c r="F2118" s="123" t="s">
        <v>3063</v>
      </c>
      <c r="G2118" s="119" t="s">
        <v>2687</v>
      </c>
      <c r="H2118" s="123">
        <v>96.9</v>
      </c>
    </row>
    <row r="2119" spans="2:8" ht="30" customHeight="1">
      <c r="B2119" s="119" t="s">
        <v>3556</v>
      </c>
      <c r="C2119" s="123" t="s">
        <v>1891</v>
      </c>
      <c r="D2119" s="123">
        <v>3</v>
      </c>
      <c r="E2119" s="123" t="s">
        <v>2651</v>
      </c>
      <c r="F2119" s="123" t="s">
        <v>3063</v>
      </c>
      <c r="G2119" s="119" t="s">
        <v>2687</v>
      </c>
      <c r="H2119" s="123">
        <v>96.9</v>
      </c>
    </row>
    <row r="2120" spans="2:8" ht="30" customHeight="1">
      <c r="B2120" s="119" t="s">
        <v>3592</v>
      </c>
      <c r="C2120" s="123" t="s">
        <v>1891</v>
      </c>
      <c r="D2120" s="123">
        <v>3</v>
      </c>
      <c r="E2120" s="123" t="s">
        <v>2651</v>
      </c>
      <c r="F2120" s="123" t="s">
        <v>3063</v>
      </c>
      <c r="G2120" s="119" t="s">
        <v>2687</v>
      </c>
      <c r="H2120" s="123">
        <v>96.9</v>
      </c>
    </row>
    <row r="2121" spans="2:8" ht="30" customHeight="1">
      <c r="B2121" s="119" t="s">
        <v>3593</v>
      </c>
      <c r="C2121" s="123" t="s">
        <v>1891</v>
      </c>
      <c r="D2121" s="123">
        <v>3</v>
      </c>
      <c r="E2121" s="123" t="s">
        <v>2651</v>
      </c>
      <c r="F2121" s="123" t="s">
        <v>3063</v>
      </c>
      <c r="G2121" s="119" t="s">
        <v>2687</v>
      </c>
      <c r="H2121" s="123">
        <v>96.9</v>
      </c>
    </row>
    <row r="2122" spans="2:8" ht="30" customHeight="1">
      <c r="B2122" s="119" t="s">
        <v>3591</v>
      </c>
      <c r="C2122" s="123" t="s">
        <v>1891</v>
      </c>
      <c r="D2122" s="123">
        <v>3</v>
      </c>
      <c r="E2122" s="123" t="s">
        <v>2651</v>
      </c>
      <c r="F2122" s="123" t="s">
        <v>3063</v>
      </c>
      <c r="G2122" s="119" t="s">
        <v>2687</v>
      </c>
      <c r="H2122" s="123">
        <v>96.9</v>
      </c>
    </row>
    <row r="2123" spans="2:8" ht="30" customHeight="1">
      <c r="B2123" s="119" t="s">
        <v>3589</v>
      </c>
      <c r="C2123" s="123" t="s">
        <v>1891</v>
      </c>
      <c r="D2123" s="123">
        <v>3</v>
      </c>
      <c r="E2123" s="123" t="s">
        <v>2651</v>
      </c>
      <c r="F2123" s="123" t="s">
        <v>3063</v>
      </c>
      <c r="G2123" s="119" t="s">
        <v>2687</v>
      </c>
      <c r="H2123" s="123">
        <v>96.9</v>
      </c>
    </row>
    <row r="2124" spans="2:8" ht="30" customHeight="1">
      <c r="B2124" s="119" t="s">
        <v>3569</v>
      </c>
      <c r="C2124" s="123" t="s">
        <v>1891</v>
      </c>
      <c r="D2124" s="123">
        <v>3</v>
      </c>
      <c r="E2124" s="123" t="s">
        <v>2651</v>
      </c>
      <c r="F2124" s="123" t="s">
        <v>3063</v>
      </c>
      <c r="G2124" s="119" t="s">
        <v>2687</v>
      </c>
      <c r="H2124" s="123">
        <v>96.9</v>
      </c>
    </row>
    <row r="2125" spans="2:8" ht="30" customHeight="1">
      <c r="B2125" s="119" t="s">
        <v>3591</v>
      </c>
      <c r="C2125" s="123" t="s">
        <v>1891</v>
      </c>
      <c r="D2125" s="123">
        <v>3</v>
      </c>
      <c r="E2125" s="123" t="s">
        <v>2651</v>
      </c>
      <c r="F2125" s="123" t="s">
        <v>3063</v>
      </c>
      <c r="G2125" s="119" t="s">
        <v>2687</v>
      </c>
      <c r="H2125" s="123">
        <v>96.9</v>
      </c>
    </row>
    <row r="2126" spans="2:8" ht="30" customHeight="1">
      <c r="B2126" s="119" t="s">
        <v>3589</v>
      </c>
      <c r="C2126" s="123" t="s">
        <v>1891</v>
      </c>
      <c r="D2126" s="123">
        <v>3</v>
      </c>
      <c r="E2126" s="123" t="s">
        <v>2651</v>
      </c>
      <c r="F2126" s="123" t="s">
        <v>3063</v>
      </c>
      <c r="G2126" s="119" t="s">
        <v>2687</v>
      </c>
      <c r="H2126" s="123">
        <v>96.9</v>
      </c>
    </row>
    <row r="2127" spans="2:8" ht="30" customHeight="1">
      <c r="B2127" s="119" t="s">
        <v>3594</v>
      </c>
      <c r="C2127" s="123" t="s">
        <v>1891</v>
      </c>
      <c r="D2127" s="123">
        <v>3.5</v>
      </c>
      <c r="E2127" s="123" t="s">
        <v>2651</v>
      </c>
      <c r="F2127" s="123" t="s">
        <v>3063</v>
      </c>
      <c r="G2127" s="119" t="s">
        <v>2687</v>
      </c>
      <c r="H2127" s="123">
        <v>96.9</v>
      </c>
    </row>
    <row r="2128" spans="2:8" ht="30" customHeight="1">
      <c r="B2128" s="119" t="s">
        <v>3595</v>
      </c>
      <c r="C2128" s="123" t="s">
        <v>1891</v>
      </c>
      <c r="D2128" s="123">
        <v>3.5</v>
      </c>
      <c r="E2128" s="123" t="s">
        <v>2651</v>
      </c>
      <c r="F2128" s="123" t="s">
        <v>3063</v>
      </c>
      <c r="G2128" s="119" t="s">
        <v>2687</v>
      </c>
      <c r="H2128" s="123">
        <v>96.9</v>
      </c>
    </row>
    <row r="2129" spans="2:8" ht="30" customHeight="1">
      <c r="B2129" s="119" t="s">
        <v>3596</v>
      </c>
      <c r="C2129" s="123" t="s">
        <v>1891</v>
      </c>
      <c r="D2129" s="123">
        <v>3.5</v>
      </c>
      <c r="E2129" s="123" t="s">
        <v>2651</v>
      </c>
      <c r="F2129" s="123" t="s">
        <v>3063</v>
      </c>
      <c r="G2129" s="119" t="s">
        <v>2687</v>
      </c>
      <c r="H2129" s="123">
        <v>96.9</v>
      </c>
    </row>
    <row r="2130" spans="2:8" ht="30" customHeight="1">
      <c r="B2130" s="119" t="s">
        <v>3587</v>
      </c>
      <c r="C2130" s="123" t="s">
        <v>1891</v>
      </c>
      <c r="D2130" s="123">
        <v>3.5</v>
      </c>
      <c r="E2130" s="123" t="s">
        <v>2651</v>
      </c>
      <c r="F2130" s="123" t="s">
        <v>3063</v>
      </c>
      <c r="G2130" s="119" t="s">
        <v>2687</v>
      </c>
      <c r="H2130" s="123">
        <v>96.9</v>
      </c>
    </row>
    <row r="2131" spans="2:8" ht="30" customHeight="1">
      <c r="B2131" s="119" t="s">
        <v>3572</v>
      </c>
      <c r="C2131" s="123" t="s">
        <v>1891</v>
      </c>
      <c r="D2131" s="123">
        <v>3.5</v>
      </c>
      <c r="E2131" s="123" t="s">
        <v>2651</v>
      </c>
      <c r="F2131" s="123" t="s">
        <v>3063</v>
      </c>
      <c r="G2131" s="119" t="s">
        <v>2687</v>
      </c>
      <c r="H2131" s="123">
        <v>96.9</v>
      </c>
    </row>
    <row r="2132" spans="2:8" ht="30" customHeight="1">
      <c r="B2132" s="119" t="s">
        <v>3572</v>
      </c>
      <c r="C2132" s="123" t="s">
        <v>1891</v>
      </c>
      <c r="D2132" s="123">
        <v>3.5</v>
      </c>
      <c r="E2132" s="123" t="s">
        <v>2651</v>
      </c>
      <c r="F2132" s="123" t="s">
        <v>3063</v>
      </c>
      <c r="G2132" s="119" t="s">
        <v>2687</v>
      </c>
      <c r="H2132" s="123">
        <v>96.9</v>
      </c>
    </row>
    <row r="2133" spans="2:8" ht="30" customHeight="1">
      <c r="B2133" s="119" t="s">
        <v>3535</v>
      </c>
      <c r="C2133" s="123" t="s">
        <v>1891</v>
      </c>
      <c r="D2133" s="123">
        <v>3.5</v>
      </c>
      <c r="E2133" s="123" t="s">
        <v>2651</v>
      </c>
      <c r="F2133" s="123" t="s">
        <v>3063</v>
      </c>
      <c r="G2133" s="119" t="s">
        <v>2687</v>
      </c>
      <c r="H2133" s="123">
        <v>96.9</v>
      </c>
    </row>
    <row r="2134" spans="2:8" ht="30" customHeight="1">
      <c r="B2134" s="119" t="s">
        <v>3580</v>
      </c>
      <c r="C2134" s="123" t="s">
        <v>1891</v>
      </c>
      <c r="D2134" s="123">
        <v>3.5</v>
      </c>
      <c r="E2134" s="123" t="s">
        <v>2651</v>
      </c>
      <c r="F2134" s="123" t="s">
        <v>3063</v>
      </c>
      <c r="G2134" s="119" t="s">
        <v>2687</v>
      </c>
      <c r="H2134" s="123">
        <v>96.9</v>
      </c>
    </row>
    <row r="2135" spans="2:8" ht="30" customHeight="1">
      <c r="B2135" s="119" t="s">
        <v>3597</v>
      </c>
      <c r="C2135" s="123" t="s">
        <v>1891</v>
      </c>
      <c r="D2135" s="123">
        <v>4</v>
      </c>
      <c r="E2135" s="123" t="s">
        <v>2651</v>
      </c>
      <c r="F2135" s="123" t="s">
        <v>3063</v>
      </c>
      <c r="G2135" s="119" t="s">
        <v>2687</v>
      </c>
      <c r="H2135" s="123">
        <v>96.9</v>
      </c>
    </row>
    <row r="2136" spans="2:8" ht="30" customHeight="1">
      <c r="B2136" s="119" t="s">
        <v>3598</v>
      </c>
      <c r="C2136" s="123" t="s">
        <v>1891</v>
      </c>
      <c r="D2136" s="123">
        <v>4</v>
      </c>
      <c r="E2136" s="123" t="s">
        <v>2651</v>
      </c>
      <c r="F2136" s="123" t="s">
        <v>3063</v>
      </c>
      <c r="G2136" s="119" t="s">
        <v>2687</v>
      </c>
      <c r="H2136" s="123">
        <v>96.9</v>
      </c>
    </row>
    <row r="2137" spans="2:8" ht="30" customHeight="1">
      <c r="B2137" s="119" t="s">
        <v>3553</v>
      </c>
      <c r="C2137" s="123" t="s">
        <v>1891</v>
      </c>
      <c r="D2137" s="123">
        <v>4</v>
      </c>
      <c r="E2137" s="123" t="s">
        <v>2651</v>
      </c>
      <c r="F2137" s="123" t="s">
        <v>3063</v>
      </c>
      <c r="G2137" s="119" t="s">
        <v>2687</v>
      </c>
      <c r="H2137" s="123">
        <v>96.9</v>
      </c>
    </row>
    <row r="2138" spans="2:8" ht="30" customHeight="1">
      <c r="B2138" s="119" t="s">
        <v>3599</v>
      </c>
      <c r="C2138" s="123" t="s">
        <v>1891</v>
      </c>
      <c r="D2138" s="123">
        <v>4</v>
      </c>
      <c r="E2138" s="123" t="s">
        <v>2651</v>
      </c>
      <c r="F2138" s="123" t="s">
        <v>3063</v>
      </c>
      <c r="G2138" s="119" t="s">
        <v>2687</v>
      </c>
      <c r="H2138" s="123">
        <v>96.9</v>
      </c>
    </row>
    <row r="2139" spans="2:8" ht="30" customHeight="1">
      <c r="B2139" s="119" t="s">
        <v>3600</v>
      </c>
      <c r="C2139" s="123" t="s">
        <v>1891</v>
      </c>
      <c r="D2139" s="123">
        <v>4</v>
      </c>
      <c r="E2139" s="123" t="s">
        <v>2651</v>
      </c>
      <c r="F2139" s="123" t="s">
        <v>3063</v>
      </c>
      <c r="G2139" s="119" t="s">
        <v>2687</v>
      </c>
      <c r="H2139" s="123">
        <v>96.9</v>
      </c>
    </row>
    <row r="2140" spans="2:8" ht="30" customHeight="1">
      <c r="B2140" s="119" t="s">
        <v>3576</v>
      </c>
      <c r="C2140" s="123" t="s">
        <v>1891</v>
      </c>
      <c r="D2140" s="123">
        <v>4</v>
      </c>
      <c r="E2140" s="123" t="s">
        <v>2651</v>
      </c>
      <c r="F2140" s="123" t="s">
        <v>3063</v>
      </c>
      <c r="G2140" s="119" t="s">
        <v>2687</v>
      </c>
      <c r="H2140" s="123">
        <v>96.9</v>
      </c>
    </row>
    <row r="2141" spans="2:8" ht="30" customHeight="1">
      <c r="B2141" s="119" t="s">
        <v>3601</v>
      </c>
      <c r="C2141" s="123" t="s">
        <v>1891</v>
      </c>
      <c r="D2141" s="123">
        <v>4</v>
      </c>
      <c r="E2141" s="123" t="s">
        <v>2651</v>
      </c>
      <c r="F2141" s="123" t="s">
        <v>3063</v>
      </c>
      <c r="G2141" s="119" t="s">
        <v>2687</v>
      </c>
      <c r="H2141" s="123">
        <v>96.9</v>
      </c>
    </row>
    <row r="2142" spans="2:8" ht="30" customHeight="1">
      <c r="B2142" s="119" t="s">
        <v>3538</v>
      </c>
      <c r="C2142" s="123" t="s">
        <v>1891</v>
      </c>
      <c r="D2142" s="123">
        <v>4</v>
      </c>
      <c r="E2142" s="123" t="s">
        <v>2651</v>
      </c>
      <c r="F2142" s="123" t="s">
        <v>3063</v>
      </c>
      <c r="G2142" s="119" t="s">
        <v>2687</v>
      </c>
      <c r="H2142" s="123">
        <v>96.9</v>
      </c>
    </row>
    <row r="2143" spans="2:8" ht="30" customHeight="1">
      <c r="B2143" s="119" t="s">
        <v>3602</v>
      </c>
      <c r="C2143" s="123" t="s">
        <v>1891</v>
      </c>
      <c r="D2143" s="123">
        <v>4.3</v>
      </c>
      <c r="E2143" s="123" t="s">
        <v>2651</v>
      </c>
      <c r="F2143" s="123" t="s">
        <v>3063</v>
      </c>
      <c r="G2143" s="119" t="s">
        <v>2687</v>
      </c>
      <c r="H2143" s="123">
        <v>96.9</v>
      </c>
    </row>
    <row r="2144" spans="2:8" ht="30" customHeight="1">
      <c r="B2144" s="119" t="s">
        <v>3603</v>
      </c>
      <c r="C2144" s="123" t="s">
        <v>1891</v>
      </c>
      <c r="D2144" s="123">
        <v>4.5</v>
      </c>
      <c r="E2144" s="123" t="s">
        <v>2651</v>
      </c>
      <c r="F2144" s="123" t="s">
        <v>3063</v>
      </c>
      <c r="G2144" s="119" t="s">
        <v>2687</v>
      </c>
      <c r="H2144" s="123">
        <v>96.9</v>
      </c>
    </row>
    <row r="2145" spans="2:8" ht="30" customHeight="1">
      <c r="B2145" s="119" t="s">
        <v>3604</v>
      </c>
      <c r="C2145" s="123" t="s">
        <v>1891</v>
      </c>
      <c r="D2145" s="123">
        <v>5</v>
      </c>
      <c r="E2145" s="123" t="s">
        <v>2651</v>
      </c>
      <c r="F2145" s="123" t="s">
        <v>3063</v>
      </c>
      <c r="G2145" s="119" t="s">
        <v>2687</v>
      </c>
      <c r="H2145" s="123">
        <v>96.9</v>
      </c>
    </row>
    <row r="2146" spans="2:8" ht="30" customHeight="1">
      <c r="B2146" s="119" t="s">
        <v>3604</v>
      </c>
      <c r="C2146" s="123" t="s">
        <v>1891</v>
      </c>
      <c r="D2146" s="123">
        <v>5</v>
      </c>
      <c r="E2146" s="123" t="s">
        <v>2651</v>
      </c>
      <c r="F2146" s="123" t="s">
        <v>3063</v>
      </c>
      <c r="G2146" s="119" t="s">
        <v>2687</v>
      </c>
      <c r="H2146" s="123">
        <v>96.9</v>
      </c>
    </row>
    <row r="2147" spans="2:8" ht="30" customHeight="1">
      <c r="B2147" s="119" t="s">
        <v>3605</v>
      </c>
      <c r="C2147" s="123" t="s">
        <v>1891</v>
      </c>
      <c r="D2147" s="123">
        <v>5</v>
      </c>
      <c r="E2147" s="123" t="s">
        <v>2651</v>
      </c>
      <c r="F2147" s="123" t="s">
        <v>3063</v>
      </c>
      <c r="G2147" s="119" t="s">
        <v>2687</v>
      </c>
      <c r="H2147" s="123">
        <v>96.9</v>
      </c>
    </row>
    <row r="2148" spans="2:8" ht="30" customHeight="1">
      <c r="B2148" s="119" t="s">
        <v>3589</v>
      </c>
      <c r="C2148" s="123" t="s">
        <v>1891</v>
      </c>
      <c r="D2148" s="123">
        <v>5</v>
      </c>
      <c r="E2148" s="123" t="s">
        <v>2651</v>
      </c>
      <c r="F2148" s="123" t="s">
        <v>3063</v>
      </c>
      <c r="G2148" s="119" t="s">
        <v>2687</v>
      </c>
      <c r="H2148" s="123">
        <v>96.9</v>
      </c>
    </row>
    <row r="2149" spans="2:8" ht="30" customHeight="1">
      <c r="B2149" s="119" t="s">
        <v>3589</v>
      </c>
      <c r="C2149" s="123" t="s">
        <v>1891</v>
      </c>
      <c r="D2149" s="123">
        <v>5</v>
      </c>
      <c r="E2149" s="123" t="s">
        <v>2651</v>
      </c>
      <c r="F2149" s="123" t="s">
        <v>3063</v>
      </c>
      <c r="G2149" s="119" t="s">
        <v>2687</v>
      </c>
      <c r="H2149" s="123">
        <v>96.9</v>
      </c>
    </row>
    <row r="2150" spans="2:8" ht="30" customHeight="1">
      <c r="B2150" s="119" t="s">
        <v>3587</v>
      </c>
      <c r="C2150" s="123" t="s">
        <v>1891</v>
      </c>
      <c r="D2150" s="123">
        <v>5</v>
      </c>
      <c r="E2150" s="123" t="s">
        <v>2651</v>
      </c>
      <c r="F2150" s="123" t="s">
        <v>3063</v>
      </c>
      <c r="G2150" s="119" t="s">
        <v>2687</v>
      </c>
      <c r="H2150" s="123">
        <v>96.9</v>
      </c>
    </row>
    <row r="2151" spans="2:8" ht="30" customHeight="1">
      <c r="B2151" s="119" t="s">
        <v>3572</v>
      </c>
      <c r="C2151" s="123" t="s">
        <v>1891</v>
      </c>
      <c r="D2151" s="123">
        <v>6</v>
      </c>
      <c r="E2151" s="123" t="s">
        <v>2651</v>
      </c>
      <c r="F2151" s="123" t="s">
        <v>3063</v>
      </c>
      <c r="G2151" s="119" t="s">
        <v>2687</v>
      </c>
      <c r="H2151" s="123">
        <v>96.9</v>
      </c>
    </row>
    <row r="2152" spans="2:8" ht="30" customHeight="1">
      <c r="B2152" s="119" t="s">
        <v>3572</v>
      </c>
      <c r="C2152" s="123" t="s">
        <v>1891</v>
      </c>
      <c r="D2152" s="123">
        <v>6</v>
      </c>
      <c r="E2152" s="123" t="s">
        <v>2651</v>
      </c>
      <c r="F2152" s="123" t="s">
        <v>3063</v>
      </c>
      <c r="G2152" s="119" t="s">
        <v>2687</v>
      </c>
      <c r="H2152" s="123">
        <v>96.9</v>
      </c>
    </row>
    <row r="2153" spans="2:8" ht="30" customHeight="1">
      <c r="B2153" s="119" t="s">
        <v>3572</v>
      </c>
      <c r="C2153" s="123" t="s">
        <v>1891</v>
      </c>
      <c r="D2153" s="123">
        <v>6</v>
      </c>
      <c r="E2153" s="123" t="s">
        <v>2651</v>
      </c>
      <c r="F2153" s="123" t="s">
        <v>3063</v>
      </c>
      <c r="G2153" s="119" t="s">
        <v>2687</v>
      </c>
      <c r="H2153" s="123">
        <v>96.9</v>
      </c>
    </row>
    <row r="2154" spans="2:8" ht="30" customHeight="1">
      <c r="B2154" s="119" t="s">
        <v>3587</v>
      </c>
      <c r="C2154" s="123" t="s">
        <v>1891</v>
      </c>
      <c r="D2154" s="123">
        <v>6</v>
      </c>
      <c r="E2154" s="123" t="s">
        <v>2651</v>
      </c>
      <c r="F2154" s="123" t="s">
        <v>3063</v>
      </c>
      <c r="G2154" s="119" t="s">
        <v>2687</v>
      </c>
      <c r="H2154" s="123">
        <v>96.9</v>
      </c>
    </row>
    <row r="2155" spans="2:8" ht="30" customHeight="1">
      <c r="B2155" s="119" t="s">
        <v>3569</v>
      </c>
      <c r="C2155" s="123" t="s">
        <v>1891</v>
      </c>
      <c r="D2155" s="123">
        <v>6</v>
      </c>
      <c r="E2155" s="123" t="s">
        <v>2651</v>
      </c>
      <c r="F2155" s="123" t="s">
        <v>3063</v>
      </c>
      <c r="G2155" s="119" t="s">
        <v>2687</v>
      </c>
      <c r="H2155" s="123">
        <v>96.9</v>
      </c>
    </row>
    <row r="2156" spans="2:8" ht="30" customHeight="1">
      <c r="B2156" s="119" t="s">
        <v>3569</v>
      </c>
      <c r="C2156" s="123" t="s">
        <v>1891</v>
      </c>
      <c r="D2156" s="123">
        <v>6</v>
      </c>
      <c r="E2156" s="123" t="s">
        <v>2651</v>
      </c>
      <c r="F2156" s="123" t="s">
        <v>3063</v>
      </c>
      <c r="G2156" s="119" t="s">
        <v>2687</v>
      </c>
      <c r="H2156" s="123">
        <v>96.9</v>
      </c>
    </row>
    <row r="2157" spans="2:8" ht="30" customHeight="1">
      <c r="B2157" s="119" t="s">
        <v>3569</v>
      </c>
      <c r="C2157" s="123" t="s">
        <v>1891</v>
      </c>
      <c r="D2157" s="123">
        <v>6</v>
      </c>
      <c r="E2157" s="123" t="s">
        <v>2651</v>
      </c>
      <c r="F2157" s="123" t="s">
        <v>3063</v>
      </c>
      <c r="G2157" s="119" t="s">
        <v>2687</v>
      </c>
      <c r="H2157" s="123">
        <v>96.9</v>
      </c>
    </row>
    <row r="2158" spans="2:8" ht="30" customHeight="1">
      <c r="B2158" s="119" t="s">
        <v>3569</v>
      </c>
      <c r="C2158" s="123" t="s">
        <v>1891</v>
      </c>
      <c r="D2158" s="123">
        <v>6</v>
      </c>
      <c r="E2158" s="123" t="s">
        <v>2651</v>
      </c>
      <c r="F2158" s="123" t="s">
        <v>3063</v>
      </c>
      <c r="G2158" s="119" t="s">
        <v>2687</v>
      </c>
      <c r="H2158" s="123">
        <v>96.9</v>
      </c>
    </row>
    <row r="2159" spans="2:8" ht="30" customHeight="1">
      <c r="B2159" s="119" t="s">
        <v>3572</v>
      </c>
      <c r="C2159" s="123" t="s">
        <v>1891</v>
      </c>
      <c r="D2159" s="123">
        <v>6</v>
      </c>
      <c r="E2159" s="123" t="s">
        <v>2651</v>
      </c>
      <c r="F2159" s="123" t="s">
        <v>3063</v>
      </c>
      <c r="G2159" s="119" t="s">
        <v>2687</v>
      </c>
      <c r="H2159" s="123">
        <v>96.9</v>
      </c>
    </row>
    <row r="2160" spans="2:8" ht="30" customHeight="1">
      <c r="B2160" s="119" t="s">
        <v>3606</v>
      </c>
      <c r="C2160" s="123" t="s">
        <v>1891</v>
      </c>
      <c r="D2160" s="123">
        <v>6</v>
      </c>
      <c r="E2160" s="123" t="s">
        <v>2651</v>
      </c>
      <c r="F2160" s="123" t="s">
        <v>3063</v>
      </c>
      <c r="G2160" s="119" t="s">
        <v>2687</v>
      </c>
      <c r="H2160" s="123">
        <v>96.9</v>
      </c>
    </row>
    <row r="2161" spans="2:8" ht="30" customHeight="1">
      <c r="B2161" s="119" t="s">
        <v>3569</v>
      </c>
      <c r="C2161" s="123" t="s">
        <v>1891</v>
      </c>
      <c r="D2161" s="123">
        <v>6</v>
      </c>
      <c r="E2161" s="123" t="s">
        <v>2651</v>
      </c>
      <c r="F2161" s="123" t="s">
        <v>3063</v>
      </c>
      <c r="G2161" s="119" t="s">
        <v>2687</v>
      </c>
      <c r="H2161" s="123">
        <v>96.9</v>
      </c>
    </row>
    <row r="2162" spans="2:8" ht="30" customHeight="1">
      <c r="B2162" s="119" t="s">
        <v>3607</v>
      </c>
      <c r="C2162" s="123" t="s">
        <v>1891</v>
      </c>
      <c r="D2162" s="123">
        <v>6.5</v>
      </c>
      <c r="E2162" s="123" t="s">
        <v>2651</v>
      </c>
      <c r="F2162" s="123" t="s">
        <v>3063</v>
      </c>
      <c r="G2162" s="119" t="s">
        <v>2687</v>
      </c>
      <c r="H2162" s="123">
        <v>96.9</v>
      </c>
    </row>
    <row r="2163" spans="2:8" ht="30" customHeight="1">
      <c r="B2163" s="119" t="s">
        <v>3608</v>
      </c>
      <c r="C2163" s="123" t="s">
        <v>1891</v>
      </c>
      <c r="D2163" s="123">
        <v>7</v>
      </c>
      <c r="E2163" s="123" t="s">
        <v>2651</v>
      </c>
      <c r="F2163" s="123" t="s">
        <v>3063</v>
      </c>
      <c r="G2163" s="119" t="s">
        <v>2687</v>
      </c>
      <c r="H2163" s="123">
        <v>96.9</v>
      </c>
    </row>
    <row r="2164" spans="2:8" ht="30" customHeight="1">
      <c r="B2164" s="119" t="s">
        <v>3609</v>
      </c>
      <c r="C2164" s="123" t="s">
        <v>1891</v>
      </c>
      <c r="D2164" s="123">
        <v>8</v>
      </c>
      <c r="E2164" s="123" t="s">
        <v>2651</v>
      </c>
      <c r="F2164" s="123" t="s">
        <v>3063</v>
      </c>
      <c r="G2164" s="119" t="s">
        <v>2687</v>
      </c>
      <c r="H2164" s="123">
        <v>96.9</v>
      </c>
    </row>
    <row r="2165" spans="2:8" ht="30" customHeight="1">
      <c r="B2165" s="119" t="s">
        <v>3610</v>
      </c>
      <c r="C2165" s="123" t="s">
        <v>1891</v>
      </c>
      <c r="D2165" s="123">
        <v>8</v>
      </c>
      <c r="E2165" s="123" t="s">
        <v>2651</v>
      </c>
      <c r="F2165" s="123" t="s">
        <v>3063</v>
      </c>
      <c r="G2165" s="119" t="s">
        <v>2687</v>
      </c>
      <c r="H2165" s="123">
        <v>96.9</v>
      </c>
    </row>
    <row r="2166" spans="2:8" ht="30" customHeight="1">
      <c r="B2166" s="119" t="s">
        <v>3599</v>
      </c>
      <c r="C2166" s="123" t="s">
        <v>1891</v>
      </c>
      <c r="D2166" s="123">
        <v>8</v>
      </c>
      <c r="E2166" s="123" t="s">
        <v>2651</v>
      </c>
      <c r="F2166" s="123" t="s">
        <v>3063</v>
      </c>
      <c r="G2166" s="119" t="s">
        <v>2687</v>
      </c>
      <c r="H2166" s="123">
        <v>96.9</v>
      </c>
    </row>
    <row r="2167" spans="2:8" ht="30" customHeight="1">
      <c r="B2167" s="119" t="s">
        <v>3608</v>
      </c>
      <c r="C2167" s="123" t="s">
        <v>1891</v>
      </c>
      <c r="D2167" s="123">
        <v>9</v>
      </c>
      <c r="E2167" s="123" t="s">
        <v>2651</v>
      </c>
      <c r="F2167" s="123" t="s">
        <v>3063</v>
      </c>
      <c r="G2167" s="119" t="s">
        <v>2687</v>
      </c>
      <c r="H2167" s="123">
        <v>96.9</v>
      </c>
    </row>
    <row r="2168" spans="2:8" ht="30" customHeight="1">
      <c r="B2168" s="119" t="s">
        <v>3569</v>
      </c>
      <c r="C2168" s="123" t="s">
        <v>1891</v>
      </c>
      <c r="D2168" s="123">
        <v>9</v>
      </c>
      <c r="E2168" s="123" t="s">
        <v>2651</v>
      </c>
      <c r="F2168" s="123" t="s">
        <v>3063</v>
      </c>
      <c r="G2168" s="119" t="s">
        <v>2687</v>
      </c>
      <c r="H2168" s="123">
        <v>96.9</v>
      </c>
    </row>
    <row r="2169" spans="2:8" ht="30" customHeight="1">
      <c r="B2169" s="119" t="s">
        <v>3587</v>
      </c>
      <c r="C2169" s="123" t="s">
        <v>1891</v>
      </c>
      <c r="D2169" s="123">
        <v>9.5</v>
      </c>
      <c r="E2169" s="123" t="s">
        <v>2651</v>
      </c>
      <c r="F2169" s="123" t="s">
        <v>3063</v>
      </c>
      <c r="G2169" s="119" t="s">
        <v>2687</v>
      </c>
      <c r="H2169" s="123">
        <v>96.9</v>
      </c>
    </row>
    <row r="2170" spans="2:8" ht="30" customHeight="1">
      <c r="B2170" s="119" t="s">
        <v>3589</v>
      </c>
      <c r="C2170" s="123" t="s">
        <v>1891</v>
      </c>
      <c r="D2170" s="123">
        <v>10</v>
      </c>
      <c r="E2170" s="123" t="s">
        <v>2651</v>
      </c>
      <c r="F2170" s="123" t="s">
        <v>3063</v>
      </c>
      <c r="G2170" s="119" t="s">
        <v>2687</v>
      </c>
      <c r="H2170" s="123">
        <v>96.9</v>
      </c>
    </row>
    <row r="2171" spans="2:8" ht="30" customHeight="1">
      <c r="B2171" s="119" t="s">
        <v>3587</v>
      </c>
      <c r="C2171" s="123" t="s">
        <v>1891</v>
      </c>
      <c r="D2171" s="123">
        <v>10</v>
      </c>
      <c r="E2171" s="123" t="s">
        <v>2651</v>
      </c>
      <c r="F2171" s="123" t="s">
        <v>3063</v>
      </c>
      <c r="G2171" s="119" t="s">
        <v>2687</v>
      </c>
      <c r="H2171" s="123">
        <v>96.9</v>
      </c>
    </row>
    <row r="2172" spans="2:8" ht="30" customHeight="1">
      <c r="B2172" s="119" t="s">
        <v>3589</v>
      </c>
      <c r="C2172" s="123" t="s">
        <v>1891</v>
      </c>
      <c r="D2172" s="123">
        <v>11</v>
      </c>
      <c r="E2172" s="123" t="s">
        <v>2651</v>
      </c>
      <c r="F2172" s="123" t="s">
        <v>3063</v>
      </c>
      <c r="G2172" s="119" t="s">
        <v>2687</v>
      </c>
      <c r="H2172" s="123">
        <v>96.9</v>
      </c>
    </row>
    <row r="2173" spans="2:8" ht="30" customHeight="1">
      <c r="B2173" s="119" t="s">
        <v>3582</v>
      </c>
      <c r="C2173" s="123" t="s">
        <v>1891</v>
      </c>
      <c r="D2173" s="123">
        <v>11.5</v>
      </c>
      <c r="E2173" s="123" t="s">
        <v>2651</v>
      </c>
      <c r="F2173" s="123" t="s">
        <v>3063</v>
      </c>
      <c r="G2173" s="119" t="s">
        <v>2687</v>
      </c>
      <c r="H2173" s="123">
        <v>96.9</v>
      </c>
    </row>
    <row r="2174" spans="2:8" ht="30" customHeight="1">
      <c r="B2174" s="119" t="s">
        <v>3608</v>
      </c>
      <c r="C2174" s="123" t="s">
        <v>1891</v>
      </c>
      <c r="D2174" s="123">
        <v>12</v>
      </c>
      <c r="E2174" s="123" t="s">
        <v>2651</v>
      </c>
      <c r="F2174" s="123" t="s">
        <v>3063</v>
      </c>
      <c r="G2174" s="119" t="s">
        <v>2687</v>
      </c>
      <c r="H2174" s="123">
        <v>96.9</v>
      </c>
    </row>
    <row r="2175" spans="2:8" ht="30" customHeight="1">
      <c r="B2175" s="119" t="s">
        <v>3589</v>
      </c>
      <c r="C2175" s="123" t="s">
        <v>1891</v>
      </c>
      <c r="D2175" s="123">
        <v>14</v>
      </c>
      <c r="E2175" s="123" t="s">
        <v>2651</v>
      </c>
      <c r="F2175" s="123" t="s">
        <v>3063</v>
      </c>
      <c r="G2175" s="119" t="s">
        <v>2687</v>
      </c>
      <c r="H2175" s="123">
        <v>96.9</v>
      </c>
    </row>
    <row r="2176" spans="2:8" ht="30" customHeight="1">
      <c r="B2176" s="119" t="s">
        <v>3611</v>
      </c>
      <c r="C2176" s="123" t="s">
        <v>1891</v>
      </c>
      <c r="D2176" s="123">
        <v>15</v>
      </c>
      <c r="E2176" s="123" t="s">
        <v>2651</v>
      </c>
      <c r="F2176" s="123" t="s">
        <v>3063</v>
      </c>
      <c r="G2176" s="119" t="s">
        <v>2687</v>
      </c>
      <c r="H2176" s="123">
        <v>96.9</v>
      </c>
    </row>
    <row r="2177" spans="2:8" ht="30" customHeight="1">
      <c r="B2177" s="119" t="s">
        <v>3569</v>
      </c>
      <c r="C2177" s="123" t="s">
        <v>1891</v>
      </c>
      <c r="D2177" s="123">
        <v>16</v>
      </c>
      <c r="E2177" s="123" t="s">
        <v>2651</v>
      </c>
      <c r="F2177" s="123" t="s">
        <v>3063</v>
      </c>
      <c r="G2177" s="119" t="s">
        <v>2687</v>
      </c>
      <c r="H2177" s="123">
        <v>96.9</v>
      </c>
    </row>
    <row r="2178" spans="2:8" ht="30" customHeight="1">
      <c r="B2178" s="119" t="s">
        <v>3599</v>
      </c>
      <c r="C2178" s="123" t="s">
        <v>1891</v>
      </c>
      <c r="D2178" s="123">
        <v>16</v>
      </c>
      <c r="E2178" s="123" t="s">
        <v>2651</v>
      </c>
      <c r="F2178" s="123" t="s">
        <v>3063</v>
      </c>
      <c r="G2178" s="119" t="s">
        <v>2687</v>
      </c>
      <c r="H2178" s="123">
        <v>96.9</v>
      </c>
    </row>
    <row r="2179" spans="2:8" ht="30" customHeight="1">
      <c r="B2179" s="119" t="s">
        <v>3569</v>
      </c>
      <c r="C2179" s="123" t="s">
        <v>1891</v>
      </c>
      <c r="D2179" s="123">
        <v>20</v>
      </c>
      <c r="E2179" s="123" t="s">
        <v>2651</v>
      </c>
      <c r="F2179" s="123" t="s">
        <v>3063</v>
      </c>
      <c r="G2179" s="119" t="s">
        <v>2687</v>
      </c>
      <c r="H2179" s="123">
        <v>96.9</v>
      </c>
    </row>
    <row r="2180" spans="2:8" ht="30" customHeight="1">
      <c r="B2180" s="119" t="s">
        <v>3608</v>
      </c>
      <c r="C2180" s="123" t="s">
        <v>1891</v>
      </c>
      <c r="D2180" s="123">
        <v>35</v>
      </c>
      <c r="E2180" s="123" t="s">
        <v>2651</v>
      </c>
      <c r="F2180" s="123" t="s">
        <v>3063</v>
      </c>
      <c r="G2180" s="119" t="s">
        <v>2687</v>
      </c>
      <c r="H2180" s="123">
        <v>96.9</v>
      </c>
    </row>
    <row r="2181" spans="2:8" ht="30" customHeight="1">
      <c r="B2181" s="119" t="s">
        <v>3282</v>
      </c>
      <c r="C2181" s="123" t="s">
        <v>1891</v>
      </c>
      <c r="D2181" s="123">
        <v>42.5</v>
      </c>
      <c r="E2181" s="123" t="s">
        <v>2651</v>
      </c>
      <c r="F2181" s="123" t="s">
        <v>3063</v>
      </c>
      <c r="G2181" s="119" t="s">
        <v>2687</v>
      </c>
      <c r="H2181" s="123">
        <v>96.9</v>
      </c>
    </row>
    <row r="2182" spans="2:8" ht="30" customHeight="1">
      <c r="B2182" s="119" t="s">
        <v>3589</v>
      </c>
      <c r="C2182" s="123" t="s">
        <v>1891</v>
      </c>
      <c r="D2182" s="123">
        <v>44</v>
      </c>
      <c r="E2182" s="123" t="s">
        <v>2651</v>
      </c>
      <c r="F2182" s="123" t="s">
        <v>3063</v>
      </c>
      <c r="G2182" s="119" t="s">
        <v>2687</v>
      </c>
      <c r="H2182" s="123">
        <v>96.9</v>
      </c>
    </row>
    <row r="2183" spans="2:8" ht="30" customHeight="1">
      <c r="B2183" s="119" t="s">
        <v>2735</v>
      </c>
      <c r="C2183" s="123" t="s">
        <v>1891</v>
      </c>
      <c r="D2183" s="123">
        <v>44.5</v>
      </c>
      <c r="E2183" s="123" t="s">
        <v>2651</v>
      </c>
      <c r="F2183" s="123" t="s">
        <v>3063</v>
      </c>
      <c r="G2183" s="119" t="s">
        <v>2687</v>
      </c>
      <c r="H2183" s="123">
        <v>96.9</v>
      </c>
    </row>
    <row r="2184" spans="2:8" ht="30" customHeight="1">
      <c r="B2184" s="119" t="s">
        <v>3612</v>
      </c>
      <c r="C2184" s="123" t="s">
        <v>1891</v>
      </c>
      <c r="D2184" s="123">
        <v>50</v>
      </c>
      <c r="E2184" s="123" t="s">
        <v>2651</v>
      </c>
      <c r="F2184" s="123" t="s">
        <v>3063</v>
      </c>
      <c r="G2184" s="119" t="s">
        <v>2687</v>
      </c>
      <c r="H2184" s="123">
        <v>96.9</v>
      </c>
    </row>
    <row r="2185" spans="2:8" ht="30" customHeight="1">
      <c r="B2185" s="119" t="s">
        <v>3587</v>
      </c>
      <c r="C2185" s="123" t="s">
        <v>1891</v>
      </c>
      <c r="D2185" s="123">
        <v>52</v>
      </c>
      <c r="E2185" s="123" t="s">
        <v>2651</v>
      </c>
      <c r="F2185" s="123" t="s">
        <v>3063</v>
      </c>
      <c r="G2185" s="119" t="s">
        <v>2687</v>
      </c>
      <c r="H2185" s="123">
        <v>96.9</v>
      </c>
    </row>
    <row r="2186" spans="2:8" ht="30" customHeight="1">
      <c r="B2186" s="119" t="s">
        <v>3612</v>
      </c>
      <c r="C2186" s="123" t="s">
        <v>1891</v>
      </c>
      <c r="D2186" s="123">
        <v>60</v>
      </c>
      <c r="E2186" s="123" t="s">
        <v>2651</v>
      </c>
      <c r="F2186" s="123" t="s">
        <v>3063</v>
      </c>
      <c r="G2186" s="119" t="s">
        <v>2687</v>
      </c>
      <c r="H2186" s="123">
        <v>96.9</v>
      </c>
    </row>
    <row r="2187" spans="2:8" ht="30" customHeight="1">
      <c r="B2187" s="119" t="s">
        <v>3587</v>
      </c>
      <c r="C2187" s="123" t="s">
        <v>1891</v>
      </c>
      <c r="D2187" s="123">
        <v>65</v>
      </c>
      <c r="E2187" s="123" t="s">
        <v>2651</v>
      </c>
      <c r="F2187" s="123" t="s">
        <v>3063</v>
      </c>
      <c r="G2187" s="119" t="s">
        <v>2687</v>
      </c>
      <c r="H2187" s="123">
        <v>96.9</v>
      </c>
    </row>
    <row r="2188" spans="2:8" ht="30" customHeight="1">
      <c r="B2188" s="119" t="s">
        <v>3608</v>
      </c>
      <c r="C2188" s="123" t="s">
        <v>1891</v>
      </c>
      <c r="D2188" s="123">
        <v>74.5</v>
      </c>
      <c r="E2188" s="123" t="s">
        <v>2651</v>
      </c>
      <c r="F2188" s="123" t="s">
        <v>3063</v>
      </c>
      <c r="G2188" s="119" t="s">
        <v>2687</v>
      </c>
      <c r="H2188" s="123">
        <v>96.9</v>
      </c>
    </row>
    <row r="2189" spans="2:8" ht="30" customHeight="1">
      <c r="B2189" s="119" t="s">
        <v>3589</v>
      </c>
      <c r="C2189" s="123" t="s">
        <v>1891</v>
      </c>
      <c r="D2189" s="123">
        <v>75</v>
      </c>
      <c r="E2189" s="123" t="s">
        <v>2651</v>
      </c>
      <c r="F2189" s="123" t="s">
        <v>3063</v>
      </c>
      <c r="G2189" s="119" t="s">
        <v>2687</v>
      </c>
      <c r="H2189" s="123">
        <v>96.9</v>
      </c>
    </row>
    <row r="2190" spans="2:8" ht="30" customHeight="1">
      <c r="B2190" s="119" t="s">
        <v>3613</v>
      </c>
      <c r="C2190" s="124" t="s">
        <v>2655</v>
      </c>
      <c r="D2190" s="123">
        <v>1</v>
      </c>
      <c r="E2190" s="123" t="s">
        <v>2651</v>
      </c>
      <c r="F2190" s="123" t="s">
        <v>3614</v>
      </c>
      <c r="G2190" s="119" t="s">
        <v>2687</v>
      </c>
      <c r="H2190" s="123">
        <v>566.6</v>
      </c>
    </row>
    <row r="2191" spans="2:8" ht="30" customHeight="1">
      <c r="B2191" s="119" t="s">
        <v>3615</v>
      </c>
      <c r="C2191" s="124" t="s">
        <v>2655</v>
      </c>
      <c r="D2191" s="123">
        <v>1</v>
      </c>
      <c r="E2191" s="123" t="s">
        <v>2651</v>
      </c>
      <c r="F2191" s="123" t="s">
        <v>249</v>
      </c>
      <c r="G2191" s="119" t="s">
        <v>2653</v>
      </c>
      <c r="H2191" s="123">
        <v>760</v>
      </c>
    </row>
    <row r="2192" spans="2:8" ht="30" customHeight="1">
      <c r="B2192" s="119" t="s">
        <v>3616</v>
      </c>
      <c r="C2192" s="124" t="s">
        <v>2655</v>
      </c>
      <c r="D2192" s="123">
        <v>1</v>
      </c>
      <c r="E2192" s="123" t="s">
        <v>2651</v>
      </c>
      <c r="F2192" s="123" t="s">
        <v>249</v>
      </c>
      <c r="G2192" s="119" t="s">
        <v>2653</v>
      </c>
      <c r="H2192" s="123">
        <v>760</v>
      </c>
    </row>
    <row r="2193" spans="2:8" ht="30" customHeight="1">
      <c r="B2193" s="119" t="s">
        <v>3617</v>
      </c>
      <c r="C2193" s="124" t="s">
        <v>2655</v>
      </c>
      <c r="D2193" s="123">
        <v>1</v>
      </c>
      <c r="E2193" s="123" t="s">
        <v>2651</v>
      </c>
      <c r="F2193" s="123" t="s">
        <v>249</v>
      </c>
      <c r="G2193" s="119" t="s">
        <v>2653</v>
      </c>
      <c r="H2193" s="123">
        <v>760</v>
      </c>
    </row>
    <row r="2194" spans="2:8" ht="30" customHeight="1">
      <c r="B2194" s="119" t="s">
        <v>3618</v>
      </c>
      <c r="C2194" s="123" t="s">
        <v>1891</v>
      </c>
      <c r="D2194" s="123">
        <v>1.5</v>
      </c>
      <c r="E2194" s="123" t="s">
        <v>2651</v>
      </c>
      <c r="F2194" s="123" t="s">
        <v>249</v>
      </c>
      <c r="G2194" s="119" t="s">
        <v>2653</v>
      </c>
      <c r="H2194" s="123">
        <v>760</v>
      </c>
    </row>
    <row r="2195" spans="2:8" ht="30" customHeight="1">
      <c r="B2195" s="119" t="s">
        <v>3615</v>
      </c>
      <c r="C2195" s="123" t="s">
        <v>1891</v>
      </c>
      <c r="D2195" s="123">
        <v>2.5</v>
      </c>
      <c r="E2195" s="123" t="s">
        <v>2651</v>
      </c>
      <c r="F2195" s="123" t="s">
        <v>249</v>
      </c>
      <c r="G2195" s="119" t="s">
        <v>2653</v>
      </c>
      <c r="H2195" s="123">
        <v>760</v>
      </c>
    </row>
    <row r="2196" spans="2:8" ht="30" customHeight="1">
      <c r="B2196" s="119" t="s">
        <v>3615</v>
      </c>
      <c r="C2196" s="123" t="s">
        <v>1891</v>
      </c>
      <c r="D2196" s="123">
        <v>4</v>
      </c>
      <c r="E2196" s="123" t="s">
        <v>2651</v>
      </c>
      <c r="F2196" s="123" t="s">
        <v>249</v>
      </c>
      <c r="G2196" s="119" t="s">
        <v>2653</v>
      </c>
      <c r="H2196" s="123">
        <v>760</v>
      </c>
    </row>
    <row r="2197" spans="2:8" ht="30" customHeight="1">
      <c r="B2197" s="119" t="s">
        <v>3619</v>
      </c>
      <c r="C2197" s="123" t="s">
        <v>1891</v>
      </c>
      <c r="D2197" s="123">
        <v>22</v>
      </c>
      <c r="E2197" s="123" t="s">
        <v>2651</v>
      </c>
      <c r="F2197" s="123" t="s">
        <v>249</v>
      </c>
      <c r="G2197" s="119" t="s">
        <v>2653</v>
      </c>
      <c r="H2197" s="123">
        <v>760</v>
      </c>
    </row>
    <row r="2198" spans="2:8" ht="30" customHeight="1">
      <c r="B2198" s="119" t="s">
        <v>3619</v>
      </c>
      <c r="C2198" s="123" t="s">
        <v>1891</v>
      </c>
      <c r="D2198" s="123">
        <v>25</v>
      </c>
      <c r="E2198" s="123" t="s">
        <v>2651</v>
      </c>
      <c r="F2198" s="123" t="s">
        <v>249</v>
      </c>
      <c r="G2198" s="119" t="s">
        <v>2653</v>
      </c>
      <c r="H2198" s="123">
        <v>760</v>
      </c>
    </row>
    <row r="2199" spans="2:8" ht="30" customHeight="1">
      <c r="B2199" s="119" t="s">
        <v>3620</v>
      </c>
      <c r="C2199" s="124" t="s">
        <v>2655</v>
      </c>
      <c r="D2199" s="123">
        <v>1</v>
      </c>
      <c r="E2199" s="123" t="s">
        <v>2651</v>
      </c>
      <c r="F2199" s="123" t="s">
        <v>3621</v>
      </c>
      <c r="G2199" s="119" t="s">
        <v>2687</v>
      </c>
      <c r="H2199" s="123">
        <v>372.1</v>
      </c>
    </row>
    <row r="2200" spans="2:8" ht="30" customHeight="1">
      <c r="B2200" s="119" t="s">
        <v>3622</v>
      </c>
      <c r="C2200" s="124" t="s">
        <v>2655</v>
      </c>
      <c r="D2200" s="123">
        <v>1</v>
      </c>
      <c r="E2200" s="123" t="s">
        <v>2651</v>
      </c>
      <c r="F2200" s="123" t="s">
        <v>3621</v>
      </c>
      <c r="G2200" s="119" t="s">
        <v>2687</v>
      </c>
      <c r="H2200" s="123">
        <v>372.1</v>
      </c>
    </row>
    <row r="2201" spans="2:8" ht="30" customHeight="1">
      <c r="B2201" s="119" t="s">
        <v>3623</v>
      </c>
      <c r="C2201" s="124" t="s">
        <v>2655</v>
      </c>
      <c r="D2201" s="123">
        <v>1</v>
      </c>
      <c r="E2201" s="123" t="s">
        <v>2651</v>
      </c>
      <c r="F2201" s="123" t="s">
        <v>3624</v>
      </c>
      <c r="G2201" s="119" t="s">
        <v>2687</v>
      </c>
      <c r="H2201" s="123">
        <v>234.8</v>
      </c>
    </row>
    <row r="2202" spans="2:8" ht="30" customHeight="1">
      <c r="B2202" s="119" t="s">
        <v>3623</v>
      </c>
      <c r="C2202" s="124" t="s">
        <v>2655</v>
      </c>
      <c r="D2202" s="123">
        <v>1</v>
      </c>
      <c r="E2202" s="123" t="s">
        <v>2651</v>
      </c>
      <c r="F2202" s="123" t="s">
        <v>3624</v>
      </c>
      <c r="G2202" s="119" t="s">
        <v>2687</v>
      </c>
      <c r="H2202" s="123">
        <v>234.8</v>
      </c>
    </row>
    <row r="2203" spans="2:8" ht="30" customHeight="1">
      <c r="B2203" s="119" t="s">
        <v>3625</v>
      </c>
      <c r="C2203" s="124" t="s">
        <v>2655</v>
      </c>
      <c r="D2203" s="123">
        <v>1</v>
      </c>
      <c r="E2203" s="123" t="s">
        <v>2651</v>
      </c>
      <c r="F2203" s="123" t="s">
        <v>3624</v>
      </c>
      <c r="G2203" s="119" t="s">
        <v>2687</v>
      </c>
      <c r="H2203" s="123">
        <v>234.8</v>
      </c>
    </row>
    <row r="2204" spans="2:8" ht="30" customHeight="1">
      <c r="B2204" s="119" t="s">
        <v>3626</v>
      </c>
      <c r="C2204" s="124" t="s">
        <v>2655</v>
      </c>
      <c r="D2204" s="123">
        <v>1</v>
      </c>
      <c r="E2204" s="123" t="s">
        <v>2651</v>
      </c>
      <c r="F2204" s="123" t="s">
        <v>3627</v>
      </c>
      <c r="G2204" s="119" t="s">
        <v>2653</v>
      </c>
      <c r="H2204" s="123">
        <v>1089.7</v>
      </c>
    </row>
    <row r="2205" spans="2:8" ht="30" customHeight="1">
      <c r="B2205" s="119" t="s">
        <v>3628</v>
      </c>
      <c r="C2205" s="124" t="s">
        <v>2655</v>
      </c>
      <c r="D2205" s="123">
        <v>1</v>
      </c>
      <c r="E2205" s="123" t="s">
        <v>2651</v>
      </c>
      <c r="F2205" s="123" t="s">
        <v>3629</v>
      </c>
      <c r="G2205" s="119" t="s">
        <v>2687</v>
      </c>
      <c r="H2205" s="123">
        <v>433</v>
      </c>
    </row>
    <row r="2206" spans="2:8" ht="30" customHeight="1">
      <c r="B2206" s="119" t="s">
        <v>3628</v>
      </c>
      <c r="C2206" s="124" t="s">
        <v>2655</v>
      </c>
      <c r="D2206" s="123">
        <v>1</v>
      </c>
      <c r="E2206" s="123" t="s">
        <v>2651</v>
      </c>
      <c r="F2206" s="123" t="s">
        <v>3629</v>
      </c>
      <c r="G2206" s="119" t="s">
        <v>2687</v>
      </c>
      <c r="H2206" s="123">
        <v>433</v>
      </c>
    </row>
    <row r="2207" spans="2:8" ht="30" customHeight="1">
      <c r="B2207" s="119" t="s">
        <v>3630</v>
      </c>
      <c r="C2207" s="124" t="s">
        <v>2655</v>
      </c>
      <c r="D2207" s="123">
        <v>1</v>
      </c>
      <c r="E2207" s="123" t="s">
        <v>2651</v>
      </c>
      <c r="F2207" s="123" t="s">
        <v>3631</v>
      </c>
      <c r="G2207" s="119" t="s">
        <v>2687</v>
      </c>
      <c r="H2207" s="123">
        <v>665</v>
      </c>
    </row>
    <row r="2208" spans="2:8" ht="30" customHeight="1">
      <c r="B2208" s="119" t="s">
        <v>3630</v>
      </c>
      <c r="C2208" s="123" t="s">
        <v>1891</v>
      </c>
      <c r="D2208" s="123">
        <v>1.5</v>
      </c>
      <c r="E2208" s="123" t="s">
        <v>2651</v>
      </c>
      <c r="F2208" s="123" t="s">
        <v>3631</v>
      </c>
      <c r="G2208" s="119" t="s">
        <v>2687</v>
      </c>
      <c r="H2208" s="123">
        <v>665</v>
      </c>
    </row>
    <row r="2209" spans="2:8" ht="30" customHeight="1">
      <c r="B2209" s="119" t="s">
        <v>3632</v>
      </c>
      <c r="C2209" s="124" t="s">
        <v>2655</v>
      </c>
      <c r="D2209" s="123">
        <v>1</v>
      </c>
      <c r="E2209" s="123" t="s">
        <v>2651</v>
      </c>
      <c r="F2209" s="123" t="s">
        <v>3633</v>
      </c>
      <c r="G2209" s="119" t="s">
        <v>2687</v>
      </c>
      <c r="H2209" s="123">
        <v>455.6</v>
      </c>
    </row>
    <row r="2210" spans="2:8" ht="30" customHeight="1">
      <c r="B2210" s="119" t="s">
        <v>3634</v>
      </c>
      <c r="C2210" s="124" t="s">
        <v>2655</v>
      </c>
      <c r="D2210" s="123">
        <v>1</v>
      </c>
      <c r="E2210" s="123" t="s">
        <v>2651</v>
      </c>
      <c r="F2210" s="123" t="s">
        <v>3633</v>
      </c>
      <c r="G2210" s="119" t="s">
        <v>2687</v>
      </c>
      <c r="H2210" s="123">
        <v>455.6</v>
      </c>
    </row>
    <row r="2211" spans="2:8" ht="30" customHeight="1">
      <c r="B2211" s="119" t="s">
        <v>3635</v>
      </c>
      <c r="C2211" s="124" t="s">
        <v>2655</v>
      </c>
      <c r="D2211" s="123">
        <v>1</v>
      </c>
      <c r="E2211" s="123" t="s">
        <v>2651</v>
      </c>
      <c r="F2211" s="123" t="s">
        <v>3633</v>
      </c>
      <c r="G2211" s="119" t="s">
        <v>2687</v>
      </c>
      <c r="H2211" s="123">
        <v>455.6</v>
      </c>
    </row>
    <row r="2212" spans="2:8" ht="30" customHeight="1">
      <c r="B2212" s="119" t="s">
        <v>3636</v>
      </c>
      <c r="C2212" s="123" t="s">
        <v>1891</v>
      </c>
      <c r="D2212" s="123">
        <v>2</v>
      </c>
      <c r="E2212" s="123" t="s">
        <v>2651</v>
      </c>
      <c r="F2212" s="123" t="s">
        <v>3633</v>
      </c>
      <c r="G2212" s="119" t="s">
        <v>2687</v>
      </c>
      <c r="H2212" s="123">
        <v>455.6</v>
      </c>
    </row>
    <row r="2213" spans="2:8" ht="30" customHeight="1">
      <c r="B2213" s="119" t="s">
        <v>3637</v>
      </c>
      <c r="C2213" s="124" t="s">
        <v>2655</v>
      </c>
      <c r="D2213" s="123">
        <v>1</v>
      </c>
      <c r="E2213" s="123" t="s">
        <v>2651</v>
      </c>
      <c r="F2213" s="123" t="s">
        <v>3092</v>
      </c>
      <c r="G2213" s="119" t="s">
        <v>2687</v>
      </c>
      <c r="H2213" s="123">
        <v>131.9</v>
      </c>
    </row>
    <row r="2214" spans="2:8" ht="30" customHeight="1">
      <c r="B2214" s="119" t="s">
        <v>3638</v>
      </c>
      <c r="C2214" s="124" t="s">
        <v>2655</v>
      </c>
      <c r="D2214" s="123">
        <v>1</v>
      </c>
      <c r="E2214" s="123" t="s">
        <v>2651</v>
      </c>
      <c r="F2214" s="123" t="s">
        <v>3092</v>
      </c>
      <c r="G2214" s="119" t="s">
        <v>2687</v>
      </c>
      <c r="H2214" s="123">
        <v>131.9</v>
      </c>
    </row>
    <row r="2215" spans="2:8" ht="30" customHeight="1">
      <c r="B2215" s="119" t="s">
        <v>3639</v>
      </c>
      <c r="C2215" s="124" t="s">
        <v>2655</v>
      </c>
      <c r="D2215" s="123">
        <v>1</v>
      </c>
      <c r="E2215" s="123" t="s">
        <v>2651</v>
      </c>
      <c r="F2215" s="123" t="s">
        <v>3092</v>
      </c>
      <c r="G2215" s="119" t="s">
        <v>2687</v>
      </c>
      <c r="H2215" s="123">
        <v>131.9</v>
      </c>
    </row>
    <row r="2216" spans="2:8" ht="30" customHeight="1">
      <c r="B2216" s="119" t="s">
        <v>3640</v>
      </c>
      <c r="C2216" s="124" t="s">
        <v>2655</v>
      </c>
      <c r="D2216" s="123">
        <v>1</v>
      </c>
      <c r="E2216" s="123" t="s">
        <v>2651</v>
      </c>
      <c r="F2216" s="123" t="s">
        <v>3092</v>
      </c>
      <c r="G2216" s="119" t="s">
        <v>2687</v>
      </c>
      <c r="H2216" s="123">
        <v>131.9</v>
      </c>
    </row>
    <row r="2217" spans="2:8" ht="30" customHeight="1">
      <c r="B2217" s="119" t="s">
        <v>3641</v>
      </c>
      <c r="C2217" s="124" t="s">
        <v>2655</v>
      </c>
      <c r="D2217" s="123">
        <v>1</v>
      </c>
      <c r="E2217" s="123" t="s">
        <v>2651</v>
      </c>
      <c r="F2217" s="123" t="s">
        <v>3092</v>
      </c>
      <c r="G2217" s="119" t="s">
        <v>2687</v>
      </c>
      <c r="H2217" s="123">
        <v>131.9</v>
      </c>
    </row>
    <row r="2218" spans="2:8" ht="30" customHeight="1">
      <c r="B2218" s="119" t="s">
        <v>3640</v>
      </c>
      <c r="C2218" s="124" t="s">
        <v>2655</v>
      </c>
      <c r="D2218" s="123">
        <v>1</v>
      </c>
      <c r="E2218" s="123" t="s">
        <v>2651</v>
      </c>
      <c r="F2218" s="123" t="s">
        <v>3092</v>
      </c>
      <c r="G2218" s="119" t="s">
        <v>2687</v>
      </c>
      <c r="H2218" s="123">
        <v>131.9</v>
      </c>
    </row>
    <row r="2219" spans="2:8" ht="30" customHeight="1">
      <c r="B2219" s="119" t="s">
        <v>3642</v>
      </c>
      <c r="C2219" s="124" t="s">
        <v>2655</v>
      </c>
      <c r="D2219" s="123">
        <v>1</v>
      </c>
      <c r="E2219" s="123" t="s">
        <v>2651</v>
      </c>
      <c r="F2219" s="123" t="s">
        <v>3092</v>
      </c>
      <c r="G2219" s="119" t="s">
        <v>2687</v>
      </c>
      <c r="H2219" s="123">
        <v>131.9</v>
      </c>
    </row>
    <row r="2220" spans="2:8" ht="30" customHeight="1">
      <c r="B2220" s="119" t="s">
        <v>3643</v>
      </c>
      <c r="C2220" s="124" t="s">
        <v>2655</v>
      </c>
      <c r="D2220" s="123">
        <v>1</v>
      </c>
      <c r="E2220" s="123" t="s">
        <v>2651</v>
      </c>
      <c r="F2220" s="123" t="s">
        <v>3092</v>
      </c>
      <c r="G2220" s="119" t="s">
        <v>2687</v>
      </c>
      <c r="H2220" s="123">
        <v>131.9</v>
      </c>
    </row>
    <row r="2221" spans="2:8" ht="30" customHeight="1">
      <c r="B2221" s="119" t="s">
        <v>3372</v>
      </c>
      <c r="C2221" s="124" t="s">
        <v>2655</v>
      </c>
      <c r="D2221" s="123">
        <v>1</v>
      </c>
      <c r="E2221" s="123" t="s">
        <v>2651</v>
      </c>
      <c r="F2221" s="123" t="s">
        <v>3092</v>
      </c>
      <c r="G2221" s="119" t="s">
        <v>2687</v>
      </c>
      <c r="H2221" s="123">
        <v>131.9</v>
      </c>
    </row>
    <row r="2222" spans="2:8" ht="30" customHeight="1">
      <c r="B2222" s="119" t="s">
        <v>3644</v>
      </c>
      <c r="C2222" s="124" t="s">
        <v>2655</v>
      </c>
      <c r="D2222" s="123">
        <v>1</v>
      </c>
      <c r="E2222" s="123" t="s">
        <v>2651</v>
      </c>
      <c r="F2222" s="123" t="s">
        <v>3092</v>
      </c>
      <c r="G2222" s="119" t="s">
        <v>2687</v>
      </c>
      <c r="H2222" s="123">
        <v>131.9</v>
      </c>
    </row>
    <row r="2223" spans="2:8" ht="30" customHeight="1">
      <c r="B2223" s="119" t="s">
        <v>3645</v>
      </c>
      <c r="C2223" s="124" t="s">
        <v>2655</v>
      </c>
      <c r="D2223" s="123">
        <v>1</v>
      </c>
      <c r="E2223" s="123" t="s">
        <v>2651</v>
      </c>
      <c r="F2223" s="123" t="s">
        <v>3092</v>
      </c>
      <c r="G2223" s="119" t="s">
        <v>2687</v>
      </c>
      <c r="H2223" s="123">
        <v>131.9</v>
      </c>
    </row>
    <row r="2224" spans="2:8" ht="30" customHeight="1">
      <c r="B2224" s="119" t="s">
        <v>3372</v>
      </c>
      <c r="C2224" s="124" t="s">
        <v>2655</v>
      </c>
      <c r="D2224" s="123">
        <v>1</v>
      </c>
      <c r="E2224" s="123" t="s">
        <v>2651</v>
      </c>
      <c r="F2224" s="123" t="s">
        <v>3092</v>
      </c>
      <c r="G2224" s="119" t="s">
        <v>2687</v>
      </c>
      <c r="H2224" s="123">
        <v>131.9</v>
      </c>
    </row>
    <row r="2225" spans="2:8" ht="30" customHeight="1">
      <c r="B2225" s="119" t="s">
        <v>3646</v>
      </c>
      <c r="C2225" s="124" t="s">
        <v>2655</v>
      </c>
      <c r="D2225" s="123">
        <v>1</v>
      </c>
      <c r="E2225" s="123" t="s">
        <v>2651</v>
      </c>
      <c r="F2225" s="123" t="s">
        <v>3092</v>
      </c>
      <c r="G2225" s="119" t="s">
        <v>2687</v>
      </c>
      <c r="H2225" s="123">
        <v>131.9</v>
      </c>
    </row>
    <row r="2226" spans="2:8" ht="30" customHeight="1">
      <c r="B2226" s="119" t="s">
        <v>3647</v>
      </c>
      <c r="C2226" s="124" t="s">
        <v>2655</v>
      </c>
      <c r="D2226" s="123">
        <v>1</v>
      </c>
      <c r="E2226" s="123" t="s">
        <v>2651</v>
      </c>
      <c r="F2226" s="123" t="s">
        <v>3092</v>
      </c>
      <c r="G2226" s="119" t="s">
        <v>2687</v>
      </c>
      <c r="H2226" s="123">
        <v>131.9</v>
      </c>
    </row>
    <row r="2227" spans="2:8" ht="30" customHeight="1">
      <c r="B2227" s="119" t="s">
        <v>3648</v>
      </c>
      <c r="C2227" s="124" t="s">
        <v>2655</v>
      </c>
      <c r="D2227" s="123">
        <v>1</v>
      </c>
      <c r="E2227" s="123" t="s">
        <v>2651</v>
      </c>
      <c r="F2227" s="123" t="s">
        <v>3092</v>
      </c>
      <c r="G2227" s="119" t="s">
        <v>2687</v>
      </c>
      <c r="H2227" s="123">
        <v>131.9</v>
      </c>
    </row>
    <row r="2228" spans="2:8" ht="30" customHeight="1">
      <c r="B2228" s="119" t="s">
        <v>3372</v>
      </c>
      <c r="C2228" s="124" t="s">
        <v>2655</v>
      </c>
      <c r="D2228" s="123">
        <v>1</v>
      </c>
      <c r="E2228" s="123" t="s">
        <v>2651</v>
      </c>
      <c r="F2228" s="123" t="s">
        <v>3092</v>
      </c>
      <c r="G2228" s="119" t="s">
        <v>2687</v>
      </c>
      <c r="H2228" s="123">
        <v>131.9</v>
      </c>
    </row>
    <row r="2229" spans="2:8" ht="30" customHeight="1">
      <c r="B2229" s="119" t="s">
        <v>3649</v>
      </c>
      <c r="C2229" s="124" t="s">
        <v>2655</v>
      </c>
      <c r="D2229" s="123">
        <v>1</v>
      </c>
      <c r="E2229" s="123" t="s">
        <v>2651</v>
      </c>
      <c r="F2229" s="123" t="s">
        <v>3092</v>
      </c>
      <c r="G2229" s="119" t="s">
        <v>2687</v>
      </c>
      <c r="H2229" s="123">
        <v>131.9</v>
      </c>
    </row>
    <row r="2230" spans="2:8" ht="30" customHeight="1">
      <c r="B2230" s="119" t="s">
        <v>3650</v>
      </c>
      <c r="C2230" s="123" t="s">
        <v>1891</v>
      </c>
      <c r="D2230" s="123">
        <v>1.5</v>
      </c>
      <c r="E2230" s="123" t="s">
        <v>2651</v>
      </c>
      <c r="F2230" s="123" t="s">
        <v>3092</v>
      </c>
      <c r="G2230" s="119" t="s">
        <v>2687</v>
      </c>
      <c r="H2230" s="123">
        <v>131.9</v>
      </c>
    </row>
    <row r="2231" spans="2:8" ht="30" customHeight="1">
      <c r="B2231" s="119" t="s">
        <v>3349</v>
      </c>
      <c r="C2231" s="123" t="s">
        <v>1891</v>
      </c>
      <c r="D2231" s="123">
        <v>1.5</v>
      </c>
      <c r="E2231" s="123" t="s">
        <v>2651</v>
      </c>
      <c r="F2231" s="123" t="s">
        <v>3092</v>
      </c>
      <c r="G2231" s="119" t="s">
        <v>2687</v>
      </c>
      <c r="H2231" s="123">
        <v>131.9</v>
      </c>
    </row>
    <row r="2232" spans="2:8" ht="30" customHeight="1">
      <c r="B2232" s="119" t="s">
        <v>3390</v>
      </c>
      <c r="C2232" s="123" t="s">
        <v>1891</v>
      </c>
      <c r="D2232" s="123">
        <v>2</v>
      </c>
      <c r="E2232" s="123" t="s">
        <v>2651</v>
      </c>
      <c r="F2232" s="123" t="s">
        <v>3092</v>
      </c>
      <c r="G2232" s="119" t="s">
        <v>2687</v>
      </c>
      <c r="H2232" s="123">
        <v>131.9</v>
      </c>
    </row>
    <row r="2233" spans="2:8" ht="30" customHeight="1">
      <c r="B2233" s="119" t="s">
        <v>3651</v>
      </c>
      <c r="C2233" s="123" t="s">
        <v>1891</v>
      </c>
      <c r="D2233" s="123">
        <v>2</v>
      </c>
      <c r="E2233" s="123" t="s">
        <v>2651</v>
      </c>
      <c r="F2233" s="123" t="s">
        <v>3092</v>
      </c>
      <c r="G2233" s="119" t="s">
        <v>2687</v>
      </c>
      <c r="H2233" s="123">
        <v>131.9</v>
      </c>
    </row>
    <row r="2234" spans="2:8" ht="30" customHeight="1">
      <c r="B2234" s="119" t="s">
        <v>3390</v>
      </c>
      <c r="C2234" s="123" t="s">
        <v>1891</v>
      </c>
      <c r="D2234" s="123">
        <v>2</v>
      </c>
      <c r="E2234" s="123" t="s">
        <v>2651</v>
      </c>
      <c r="F2234" s="123" t="s">
        <v>3092</v>
      </c>
      <c r="G2234" s="119" t="s">
        <v>2687</v>
      </c>
      <c r="H2234" s="123">
        <v>131.9</v>
      </c>
    </row>
    <row r="2235" spans="2:8" ht="30" customHeight="1">
      <c r="B2235" s="119" t="s">
        <v>3651</v>
      </c>
      <c r="C2235" s="123" t="s">
        <v>1891</v>
      </c>
      <c r="D2235" s="123">
        <v>2</v>
      </c>
      <c r="E2235" s="123" t="s">
        <v>2651</v>
      </c>
      <c r="F2235" s="123" t="s">
        <v>3092</v>
      </c>
      <c r="G2235" s="119" t="s">
        <v>2687</v>
      </c>
      <c r="H2235" s="123">
        <v>131.9</v>
      </c>
    </row>
    <row r="2236" spans="2:8" ht="30" customHeight="1">
      <c r="B2236" s="119" t="s">
        <v>3349</v>
      </c>
      <c r="C2236" s="123" t="s">
        <v>1891</v>
      </c>
      <c r="D2236" s="123">
        <v>2</v>
      </c>
      <c r="E2236" s="123" t="s">
        <v>2651</v>
      </c>
      <c r="F2236" s="123" t="s">
        <v>3092</v>
      </c>
      <c r="G2236" s="119" t="s">
        <v>2687</v>
      </c>
      <c r="H2236" s="123">
        <v>131.9</v>
      </c>
    </row>
    <row r="2237" spans="2:8" ht="30" customHeight="1">
      <c r="B2237" s="119" t="s">
        <v>3652</v>
      </c>
      <c r="C2237" s="123" t="s">
        <v>1891</v>
      </c>
      <c r="D2237" s="123">
        <v>2</v>
      </c>
      <c r="E2237" s="123" t="s">
        <v>2651</v>
      </c>
      <c r="F2237" s="123" t="s">
        <v>3092</v>
      </c>
      <c r="G2237" s="119" t="s">
        <v>2687</v>
      </c>
      <c r="H2237" s="123">
        <v>131.9</v>
      </c>
    </row>
    <row r="2238" spans="2:8" ht="30" customHeight="1">
      <c r="B2238" s="119" t="s">
        <v>3652</v>
      </c>
      <c r="C2238" s="123" t="s">
        <v>1891</v>
      </c>
      <c r="D2238" s="123">
        <v>2</v>
      </c>
      <c r="E2238" s="123" t="s">
        <v>2651</v>
      </c>
      <c r="F2238" s="123" t="s">
        <v>3092</v>
      </c>
      <c r="G2238" s="119" t="s">
        <v>2687</v>
      </c>
      <c r="H2238" s="123">
        <v>131.9</v>
      </c>
    </row>
    <row r="2239" spans="2:8" ht="30" customHeight="1">
      <c r="B2239" s="119" t="s">
        <v>3639</v>
      </c>
      <c r="C2239" s="123" t="s">
        <v>1891</v>
      </c>
      <c r="D2239" s="123">
        <v>2</v>
      </c>
      <c r="E2239" s="123" t="s">
        <v>2651</v>
      </c>
      <c r="F2239" s="123" t="s">
        <v>3092</v>
      </c>
      <c r="G2239" s="119" t="s">
        <v>2687</v>
      </c>
      <c r="H2239" s="123">
        <v>131.9</v>
      </c>
    </row>
    <row r="2240" spans="2:8" ht="30" customHeight="1">
      <c r="B2240" s="119" t="s">
        <v>3639</v>
      </c>
      <c r="C2240" s="123" t="s">
        <v>1891</v>
      </c>
      <c r="D2240" s="123">
        <v>2</v>
      </c>
      <c r="E2240" s="123" t="s">
        <v>2651</v>
      </c>
      <c r="F2240" s="123" t="s">
        <v>3092</v>
      </c>
      <c r="G2240" s="119" t="s">
        <v>2687</v>
      </c>
      <c r="H2240" s="123">
        <v>131.9</v>
      </c>
    </row>
    <row r="2241" spans="2:8" ht="30" customHeight="1">
      <c r="B2241" s="119" t="s">
        <v>3653</v>
      </c>
      <c r="C2241" s="123" t="s">
        <v>1891</v>
      </c>
      <c r="D2241" s="123">
        <v>2</v>
      </c>
      <c r="E2241" s="123" t="s">
        <v>2651</v>
      </c>
      <c r="F2241" s="123" t="s">
        <v>3092</v>
      </c>
      <c r="G2241" s="119" t="s">
        <v>2687</v>
      </c>
      <c r="H2241" s="123">
        <v>131.9</v>
      </c>
    </row>
    <row r="2242" spans="2:8" ht="30" customHeight="1">
      <c r="B2242" s="119" t="s">
        <v>3390</v>
      </c>
      <c r="C2242" s="123" t="s">
        <v>1891</v>
      </c>
      <c r="D2242" s="123">
        <v>2</v>
      </c>
      <c r="E2242" s="123" t="s">
        <v>2651</v>
      </c>
      <c r="F2242" s="123" t="s">
        <v>3092</v>
      </c>
      <c r="G2242" s="119" t="s">
        <v>2687</v>
      </c>
      <c r="H2242" s="123">
        <v>131.9</v>
      </c>
    </row>
    <row r="2243" spans="2:8" ht="30" customHeight="1">
      <c r="B2243" s="119" t="s">
        <v>3390</v>
      </c>
      <c r="C2243" s="123" t="s">
        <v>1891</v>
      </c>
      <c r="D2243" s="123">
        <v>2</v>
      </c>
      <c r="E2243" s="123" t="s">
        <v>2651</v>
      </c>
      <c r="F2243" s="123" t="s">
        <v>3092</v>
      </c>
      <c r="G2243" s="119" t="s">
        <v>2687</v>
      </c>
      <c r="H2243" s="123">
        <v>131.9</v>
      </c>
    </row>
    <row r="2244" spans="2:8" ht="30" customHeight="1">
      <c r="B2244" s="119" t="s">
        <v>3651</v>
      </c>
      <c r="C2244" s="123" t="s">
        <v>1891</v>
      </c>
      <c r="D2244" s="123">
        <v>2</v>
      </c>
      <c r="E2244" s="123" t="s">
        <v>2651</v>
      </c>
      <c r="F2244" s="123" t="s">
        <v>3092</v>
      </c>
      <c r="G2244" s="119" t="s">
        <v>2687</v>
      </c>
      <c r="H2244" s="123">
        <v>131.9</v>
      </c>
    </row>
    <row r="2245" spans="2:8" ht="30" customHeight="1">
      <c r="B2245" s="119" t="s">
        <v>3390</v>
      </c>
      <c r="C2245" s="123" t="s">
        <v>1891</v>
      </c>
      <c r="D2245" s="123">
        <v>2</v>
      </c>
      <c r="E2245" s="123" t="s">
        <v>2651</v>
      </c>
      <c r="F2245" s="123" t="s">
        <v>3092</v>
      </c>
      <c r="G2245" s="119" t="s">
        <v>2687</v>
      </c>
      <c r="H2245" s="123">
        <v>131.9</v>
      </c>
    </row>
    <row r="2246" spans="2:8" ht="30" customHeight="1">
      <c r="B2246" s="119" t="s">
        <v>3651</v>
      </c>
      <c r="C2246" s="123" t="s">
        <v>1891</v>
      </c>
      <c r="D2246" s="123">
        <v>2</v>
      </c>
      <c r="E2246" s="123" t="s">
        <v>2651</v>
      </c>
      <c r="F2246" s="123" t="s">
        <v>3092</v>
      </c>
      <c r="G2246" s="119" t="s">
        <v>2687</v>
      </c>
      <c r="H2246" s="123">
        <v>131.9</v>
      </c>
    </row>
    <row r="2247" spans="2:8" ht="30" customHeight="1">
      <c r="B2247" s="119" t="s">
        <v>3372</v>
      </c>
      <c r="C2247" s="123" t="s">
        <v>1891</v>
      </c>
      <c r="D2247" s="123">
        <v>2</v>
      </c>
      <c r="E2247" s="123" t="s">
        <v>2651</v>
      </c>
      <c r="F2247" s="123" t="s">
        <v>3092</v>
      </c>
      <c r="G2247" s="119" t="s">
        <v>2687</v>
      </c>
      <c r="H2247" s="123">
        <v>131.9</v>
      </c>
    </row>
    <row r="2248" spans="2:8" ht="30" customHeight="1">
      <c r="B2248" s="119" t="s">
        <v>3390</v>
      </c>
      <c r="C2248" s="123" t="s">
        <v>1891</v>
      </c>
      <c r="D2248" s="123">
        <v>2</v>
      </c>
      <c r="E2248" s="123" t="s">
        <v>2651</v>
      </c>
      <c r="F2248" s="123" t="s">
        <v>3092</v>
      </c>
      <c r="G2248" s="119" t="s">
        <v>2687</v>
      </c>
      <c r="H2248" s="123">
        <v>131.9</v>
      </c>
    </row>
    <row r="2249" spans="2:8" ht="30" customHeight="1">
      <c r="B2249" s="119" t="s">
        <v>3651</v>
      </c>
      <c r="C2249" s="123" t="s">
        <v>1891</v>
      </c>
      <c r="D2249" s="123">
        <v>2</v>
      </c>
      <c r="E2249" s="123" t="s">
        <v>2651</v>
      </c>
      <c r="F2249" s="123" t="s">
        <v>3092</v>
      </c>
      <c r="G2249" s="119" t="s">
        <v>2687</v>
      </c>
      <c r="H2249" s="123">
        <v>131.9</v>
      </c>
    </row>
    <row r="2250" spans="2:8" ht="30" customHeight="1">
      <c r="B2250" s="119" t="s">
        <v>3372</v>
      </c>
      <c r="C2250" s="123" t="s">
        <v>1891</v>
      </c>
      <c r="D2250" s="123">
        <v>2</v>
      </c>
      <c r="E2250" s="123" t="s">
        <v>2651</v>
      </c>
      <c r="F2250" s="123" t="s">
        <v>3092</v>
      </c>
      <c r="G2250" s="119" t="s">
        <v>2687</v>
      </c>
      <c r="H2250" s="123">
        <v>131.9</v>
      </c>
    </row>
    <row r="2251" spans="2:8" ht="30" customHeight="1">
      <c r="B2251" s="119" t="s">
        <v>3390</v>
      </c>
      <c r="C2251" s="123" t="s">
        <v>1891</v>
      </c>
      <c r="D2251" s="123">
        <v>2</v>
      </c>
      <c r="E2251" s="123" t="s">
        <v>2651</v>
      </c>
      <c r="F2251" s="123" t="s">
        <v>3092</v>
      </c>
      <c r="G2251" s="119" t="s">
        <v>2687</v>
      </c>
      <c r="H2251" s="123">
        <v>131.9</v>
      </c>
    </row>
    <row r="2252" spans="2:8" ht="30" customHeight="1">
      <c r="B2252" s="119" t="s">
        <v>3651</v>
      </c>
      <c r="C2252" s="123" t="s">
        <v>1891</v>
      </c>
      <c r="D2252" s="123">
        <v>2</v>
      </c>
      <c r="E2252" s="123" t="s">
        <v>2651</v>
      </c>
      <c r="F2252" s="123" t="s">
        <v>3092</v>
      </c>
      <c r="G2252" s="119" t="s">
        <v>2687</v>
      </c>
      <c r="H2252" s="123">
        <v>131.9</v>
      </c>
    </row>
    <row r="2253" spans="2:8" ht="30" customHeight="1">
      <c r="B2253" s="119" t="s">
        <v>3349</v>
      </c>
      <c r="C2253" s="123" t="s">
        <v>1891</v>
      </c>
      <c r="D2253" s="123">
        <v>2</v>
      </c>
      <c r="E2253" s="123" t="s">
        <v>2651</v>
      </c>
      <c r="F2253" s="123" t="s">
        <v>3092</v>
      </c>
      <c r="G2253" s="119" t="s">
        <v>2687</v>
      </c>
      <c r="H2253" s="123">
        <v>131.9</v>
      </c>
    </row>
    <row r="2254" spans="2:8" ht="30" customHeight="1">
      <c r="B2254" s="119" t="s">
        <v>3390</v>
      </c>
      <c r="C2254" s="123" t="s">
        <v>1891</v>
      </c>
      <c r="D2254" s="123">
        <v>2</v>
      </c>
      <c r="E2254" s="123" t="s">
        <v>2651</v>
      </c>
      <c r="F2254" s="123" t="s">
        <v>3092</v>
      </c>
      <c r="G2254" s="119" t="s">
        <v>2687</v>
      </c>
      <c r="H2254" s="123">
        <v>131.9</v>
      </c>
    </row>
    <row r="2255" spans="2:8" ht="30" customHeight="1">
      <c r="B2255" s="119" t="s">
        <v>3372</v>
      </c>
      <c r="C2255" s="123" t="s">
        <v>1891</v>
      </c>
      <c r="D2255" s="123">
        <v>2</v>
      </c>
      <c r="E2255" s="123" t="s">
        <v>2651</v>
      </c>
      <c r="F2255" s="123" t="s">
        <v>3092</v>
      </c>
      <c r="G2255" s="119" t="s">
        <v>2687</v>
      </c>
      <c r="H2255" s="123">
        <v>131.9</v>
      </c>
    </row>
    <row r="2256" spans="2:8" ht="30" customHeight="1">
      <c r="B2256" s="119" t="s">
        <v>3349</v>
      </c>
      <c r="C2256" s="123" t="s">
        <v>1891</v>
      </c>
      <c r="D2256" s="123">
        <v>2</v>
      </c>
      <c r="E2256" s="123" t="s">
        <v>2651</v>
      </c>
      <c r="F2256" s="123" t="s">
        <v>3092</v>
      </c>
      <c r="G2256" s="119" t="s">
        <v>2687</v>
      </c>
      <c r="H2256" s="123">
        <v>131.9</v>
      </c>
    </row>
    <row r="2257" spans="2:8" ht="30" customHeight="1">
      <c r="B2257" s="119" t="s">
        <v>3372</v>
      </c>
      <c r="C2257" s="123" t="s">
        <v>1891</v>
      </c>
      <c r="D2257" s="123">
        <v>2</v>
      </c>
      <c r="E2257" s="123" t="s">
        <v>2651</v>
      </c>
      <c r="F2257" s="123" t="s">
        <v>3092</v>
      </c>
      <c r="G2257" s="119" t="s">
        <v>2687</v>
      </c>
      <c r="H2257" s="123">
        <v>131.9</v>
      </c>
    </row>
    <row r="2258" spans="2:8" ht="30" customHeight="1">
      <c r="B2258" s="119" t="s">
        <v>3390</v>
      </c>
      <c r="C2258" s="123" t="s">
        <v>1891</v>
      </c>
      <c r="D2258" s="123">
        <v>2</v>
      </c>
      <c r="E2258" s="123" t="s">
        <v>2651</v>
      </c>
      <c r="F2258" s="123" t="s">
        <v>3092</v>
      </c>
      <c r="G2258" s="119" t="s">
        <v>2687</v>
      </c>
      <c r="H2258" s="123">
        <v>131.9</v>
      </c>
    </row>
    <row r="2259" spans="2:8" ht="30" customHeight="1">
      <c r="B2259" s="119" t="s">
        <v>3372</v>
      </c>
      <c r="C2259" s="123" t="s">
        <v>1891</v>
      </c>
      <c r="D2259" s="123">
        <v>2</v>
      </c>
      <c r="E2259" s="123" t="s">
        <v>2651</v>
      </c>
      <c r="F2259" s="123" t="s">
        <v>3092</v>
      </c>
      <c r="G2259" s="119" t="s">
        <v>2687</v>
      </c>
      <c r="H2259" s="123">
        <v>131.9</v>
      </c>
    </row>
    <row r="2260" spans="2:8" ht="30" customHeight="1">
      <c r="B2260" s="119" t="s">
        <v>3372</v>
      </c>
      <c r="C2260" s="123" t="s">
        <v>1891</v>
      </c>
      <c r="D2260" s="123">
        <v>2</v>
      </c>
      <c r="E2260" s="123" t="s">
        <v>2651</v>
      </c>
      <c r="F2260" s="123" t="s">
        <v>3092</v>
      </c>
      <c r="G2260" s="119" t="s">
        <v>2687</v>
      </c>
      <c r="H2260" s="123">
        <v>131.9</v>
      </c>
    </row>
    <row r="2261" spans="2:8" ht="30" customHeight="1">
      <c r="B2261" s="119" t="s">
        <v>3372</v>
      </c>
      <c r="C2261" s="123" t="s">
        <v>1891</v>
      </c>
      <c r="D2261" s="123">
        <v>2</v>
      </c>
      <c r="E2261" s="123" t="s">
        <v>2651</v>
      </c>
      <c r="F2261" s="123" t="s">
        <v>3092</v>
      </c>
      <c r="G2261" s="119" t="s">
        <v>2687</v>
      </c>
      <c r="H2261" s="123">
        <v>131.9</v>
      </c>
    </row>
    <row r="2262" spans="2:8" ht="30" customHeight="1">
      <c r="B2262" s="119" t="s">
        <v>3654</v>
      </c>
      <c r="C2262" s="123" t="s">
        <v>1891</v>
      </c>
      <c r="D2262" s="123">
        <v>2</v>
      </c>
      <c r="E2262" s="123" t="s">
        <v>2651</v>
      </c>
      <c r="F2262" s="123" t="s">
        <v>3092</v>
      </c>
      <c r="G2262" s="119" t="s">
        <v>2687</v>
      </c>
      <c r="H2262" s="123">
        <v>131.9</v>
      </c>
    </row>
    <row r="2263" spans="2:8" ht="30" customHeight="1">
      <c r="B2263" s="119" t="s">
        <v>3372</v>
      </c>
      <c r="C2263" s="123" t="s">
        <v>1891</v>
      </c>
      <c r="D2263" s="123">
        <v>2</v>
      </c>
      <c r="E2263" s="123" t="s">
        <v>2651</v>
      </c>
      <c r="F2263" s="123" t="s">
        <v>3092</v>
      </c>
      <c r="G2263" s="119" t="s">
        <v>2687</v>
      </c>
      <c r="H2263" s="123">
        <v>131.9</v>
      </c>
    </row>
    <row r="2264" spans="2:8" ht="30" customHeight="1">
      <c r="B2264" s="119" t="s">
        <v>3349</v>
      </c>
      <c r="C2264" s="123" t="s">
        <v>1891</v>
      </c>
      <c r="D2264" s="123">
        <v>2</v>
      </c>
      <c r="E2264" s="123" t="s">
        <v>2651</v>
      </c>
      <c r="F2264" s="123" t="s">
        <v>3092</v>
      </c>
      <c r="G2264" s="119" t="s">
        <v>2687</v>
      </c>
      <c r="H2264" s="123">
        <v>131.9</v>
      </c>
    </row>
    <row r="2265" spans="2:8" ht="30" customHeight="1">
      <c r="B2265" s="119" t="s">
        <v>3372</v>
      </c>
      <c r="C2265" s="123" t="s">
        <v>1891</v>
      </c>
      <c r="D2265" s="123">
        <v>2</v>
      </c>
      <c r="E2265" s="123" t="s">
        <v>2651</v>
      </c>
      <c r="F2265" s="123" t="s">
        <v>3092</v>
      </c>
      <c r="G2265" s="119" t="s">
        <v>2687</v>
      </c>
      <c r="H2265" s="123">
        <v>131.9</v>
      </c>
    </row>
    <row r="2266" spans="2:8" ht="30" customHeight="1">
      <c r="B2266" s="119" t="s">
        <v>3390</v>
      </c>
      <c r="C2266" s="123" t="s">
        <v>1891</v>
      </c>
      <c r="D2266" s="123">
        <v>2</v>
      </c>
      <c r="E2266" s="123" t="s">
        <v>2651</v>
      </c>
      <c r="F2266" s="123" t="s">
        <v>3092</v>
      </c>
      <c r="G2266" s="119" t="s">
        <v>2687</v>
      </c>
      <c r="H2266" s="123">
        <v>131.9</v>
      </c>
    </row>
    <row r="2267" spans="2:8" ht="30" customHeight="1">
      <c r="B2267" s="119" t="s">
        <v>3390</v>
      </c>
      <c r="C2267" s="123" t="s">
        <v>1891</v>
      </c>
      <c r="D2267" s="123">
        <v>2</v>
      </c>
      <c r="E2267" s="123" t="s">
        <v>2651</v>
      </c>
      <c r="F2267" s="123" t="s">
        <v>3092</v>
      </c>
      <c r="G2267" s="119" t="s">
        <v>2687</v>
      </c>
      <c r="H2267" s="123">
        <v>131.9</v>
      </c>
    </row>
    <row r="2268" spans="2:8" ht="30" customHeight="1">
      <c r="B2268" s="119" t="s">
        <v>3655</v>
      </c>
      <c r="C2268" s="123" t="s">
        <v>1891</v>
      </c>
      <c r="D2268" s="123">
        <v>2</v>
      </c>
      <c r="E2268" s="123" t="s">
        <v>2651</v>
      </c>
      <c r="F2268" s="123" t="s">
        <v>3092</v>
      </c>
      <c r="G2268" s="119" t="s">
        <v>2687</v>
      </c>
      <c r="H2268" s="123">
        <v>131.9</v>
      </c>
    </row>
    <row r="2269" spans="2:8" ht="30" customHeight="1">
      <c r="B2269" s="119" t="s">
        <v>3372</v>
      </c>
      <c r="C2269" s="123" t="s">
        <v>1891</v>
      </c>
      <c r="D2269" s="123">
        <v>2</v>
      </c>
      <c r="E2269" s="123" t="s">
        <v>2651</v>
      </c>
      <c r="F2269" s="123" t="s">
        <v>3092</v>
      </c>
      <c r="G2269" s="119" t="s">
        <v>2687</v>
      </c>
      <c r="H2269" s="123">
        <v>131.9</v>
      </c>
    </row>
    <row r="2270" spans="2:8" ht="30" customHeight="1">
      <c r="B2270" s="119" t="s">
        <v>3349</v>
      </c>
      <c r="C2270" s="123" t="s">
        <v>1891</v>
      </c>
      <c r="D2270" s="123">
        <v>2</v>
      </c>
      <c r="E2270" s="123" t="s">
        <v>2651</v>
      </c>
      <c r="F2270" s="123" t="s">
        <v>3092</v>
      </c>
      <c r="G2270" s="119" t="s">
        <v>2687</v>
      </c>
      <c r="H2270" s="123">
        <v>131.9</v>
      </c>
    </row>
    <row r="2271" spans="2:8" ht="30" customHeight="1">
      <c r="B2271" s="119" t="s">
        <v>3390</v>
      </c>
      <c r="C2271" s="123" t="s">
        <v>1891</v>
      </c>
      <c r="D2271" s="123">
        <v>2.5</v>
      </c>
      <c r="E2271" s="123" t="s">
        <v>2651</v>
      </c>
      <c r="F2271" s="123" t="s">
        <v>3092</v>
      </c>
      <c r="G2271" s="119" t="s">
        <v>2687</v>
      </c>
      <c r="H2271" s="123">
        <v>131.9</v>
      </c>
    </row>
    <row r="2272" spans="2:8" ht="30" customHeight="1">
      <c r="B2272" s="119" t="s">
        <v>3656</v>
      </c>
      <c r="C2272" s="123" t="s">
        <v>1891</v>
      </c>
      <c r="D2272" s="123">
        <v>2.5</v>
      </c>
      <c r="E2272" s="123" t="s">
        <v>2651</v>
      </c>
      <c r="F2272" s="123" t="s">
        <v>3092</v>
      </c>
      <c r="G2272" s="119" t="s">
        <v>2687</v>
      </c>
      <c r="H2272" s="123">
        <v>131.9</v>
      </c>
    </row>
    <row r="2273" spans="2:8" ht="30" customHeight="1">
      <c r="B2273" s="119" t="s">
        <v>3349</v>
      </c>
      <c r="C2273" s="123" t="s">
        <v>1891</v>
      </c>
      <c r="D2273" s="123">
        <v>2.5</v>
      </c>
      <c r="E2273" s="123" t="s">
        <v>2651</v>
      </c>
      <c r="F2273" s="123" t="s">
        <v>3092</v>
      </c>
      <c r="G2273" s="119" t="s">
        <v>2687</v>
      </c>
      <c r="H2273" s="123">
        <v>131.9</v>
      </c>
    </row>
    <row r="2274" spans="2:8" ht="30" customHeight="1">
      <c r="B2274" s="119" t="s">
        <v>3349</v>
      </c>
      <c r="C2274" s="123" t="s">
        <v>1891</v>
      </c>
      <c r="D2274" s="123">
        <v>2.5</v>
      </c>
      <c r="E2274" s="123" t="s">
        <v>2651</v>
      </c>
      <c r="F2274" s="123" t="s">
        <v>3092</v>
      </c>
      <c r="G2274" s="119" t="s">
        <v>2687</v>
      </c>
      <c r="H2274" s="123">
        <v>131.9</v>
      </c>
    </row>
    <row r="2275" spans="2:8" ht="30" customHeight="1">
      <c r="B2275" s="119" t="s">
        <v>3372</v>
      </c>
      <c r="C2275" s="123" t="s">
        <v>1891</v>
      </c>
      <c r="D2275" s="123">
        <v>2.5</v>
      </c>
      <c r="E2275" s="123" t="s">
        <v>2651</v>
      </c>
      <c r="F2275" s="123" t="s">
        <v>3092</v>
      </c>
      <c r="G2275" s="119" t="s">
        <v>2687</v>
      </c>
      <c r="H2275" s="123">
        <v>131.9</v>
      </c>
    </row>
    <row r="2276" spans="2:8" ht="30" customHeight="1">
      <c r="B2276" s="119" t="s">
        <v>3372</v>
      </c>
      <c r="C2276" s="123" t="s">
        <v>1891</v>
      </c>
      <c r="D2276" s="123">
        <v>2.5</v>
      </c>
      <c r="E2276" s="123" t="s">
        <v>2651</v>
      </c>
      <c r="F2276" s="123" t="s">
        <v>3092</v>
      </c>
      <c r="G2276" s="119" t="s">
        <v>2687</v>
      </c>
      <c r="H2276" s="123">
        <v>131.9</v>
      </c>
    </row>
    <row r="2277" spans="2:8" ht="30" customHeight="1">
      <c r="B2277" s="119" t="s">
        <v>3651</v>
      </c>
      <c r="C2277" s="123" t="s">
        <v>1891</v>
      </c>
      <c r="D2277" s="123">
        <v>2.9</v>
      </c>
      <c r="E2277" s="123" t="s">
        <v>2651</v>
      </c>
      <c r="F2277" s="123" t="s">
        <v>3092</v>
      </c>
      <c r="G2277" s="119" t="s">
        <v>2687</v>
      </c>
      <c r="H2277" s="123">
        <v>131.9</v>
      </c>
    </row>
    <row r="2278" spans="2:8" ht="30" customHeight="1">
      <c r="B2278" s="119" t="s">
        <v>3372</v>
      </c>
      <c r="C2278" s="123" t="s">
        <v>1891</v>
      </c>
      <c r="D2278" s="123">
        <v>3</v>
      </c>
      <c r="E2278" s="123" t="s">
        <v>2651</v>
      </c>
      <c r="F2278" s="123" t="s">
        <v>3092</v>
      </c>
      <c r="G2278" s="119" t="s">
        <v>2687</v>
      </c>
      <c r="H2278" s="123">
        <v>131.9</v>
      </c>
    </row>
    <row r="2279" spans="2:8" ht="30" customHeight="1">
      <c r="B2279" s="119" t="s">
        <v>3653</v>
      </c>
      <c r="C2279" s="123" t="s">
        <v>1891</v>
      </c>
      <c r="D2279" s="123">
        <v>3</v>
      </c>
      <c r="E2279" s="123" t="s">
        <v>2651</v>
      </c>
      <c r="F2279" s="123" t="s">
        <v>3092</v>
      </c>
      <c r="G2279" s="119" t="s">
        <v>2687</v>
      </c>
      <c r="H2279" s="123">
        <v>131.9</v>
      </c>
    </row>
    <row r="2280" spans="2:8" ht="30" customHeight="1">
      <c r="B2280" s="119" t="s">
        <v>3372</v>
      </c>
      <c r="C2280" s="123" t="s">
        <v>1891</v>
      </c>
      <c r="D2280" s="123">
        <v>3</v>
      </c>
      <c r="E2280" s="123" t="s">
        <v>2651</v>
      </c>
      <c r="F2280" s="123" t="s">
        <v>3092</v>
      </c>
      <c r="G2280" s="119" t="s">
        <v>2687</v>
      </c>
      <c r="H2280" s="123">
        <v>131.9</v>
      </c>
    </row>
    <row r="2281" spans="2:8" ht="30" customHeight="1">
      <c r="B2281" s="119" t="s">
        <v>3372</v>
      </c>
      <c r="C2281" s="123" t="s">
        <v>1891</v>
      </c>
      <c r="D2281" s="123">
        <v>3</v>
      </c>
      <c r="E2281" s="123" t="s">
        <v>2651</v>
      </c>
      <c r="F2281" s="123" t="s">
        <v>3092</v>
      </c>
      <c r="G2281" s="119" t="s">
        <v>2687</v>
      </c>
      <c r="H2281" s="123">
        <v>131.9</v>
      </c>
    </row>
    <row r="2282" spans="2:8" ht="30" customHeight="1">
      <c r="B2282" s="119" t="s">
        <v>3349</v>
      </c>
      <c r="C2282" s="123" t="s">
        <v>1891</v>
      </c>
      <c r="D2282" s="123">
        <v>3</v>
      </c>
      <c r="E2282" s="123" t="s">
        <v>2651</v>
      </c>
      <c r="F2282" s="123" t="s">
        <v>3092</v>
      </c>
      <c r="G2282" s="119" t="s">
        <v>2687</v>
      </c>
      <c r="H2282" s="123">
        <v>131.9</v>
      </c>
    </row>
    <row r="2283" spans="2:8" ht="30" customHeight="1">
      <c r="B2283" s="119" t="s">
        <v>3349</v>
      </c>
      <c r="C2283" s="123" t="s">
        <v>1891</v>
      </c>
      <c r="D2283" s="123">
        <v>3</v>
      </c>
      <c r="E2283" s="123" t="s">
        <v>2651</v>
      </c>
      <c r="F2283" s="123" t="s">
        <v>3092</v>
      </c>
      <c r="G2283" s="119" t="s">
        <v>2687</v>
      </c>
      <c r="H2283" s="123">
        <v>131.9</v>
      </c>
    </row>
    <row r="2284" spans="2:8" ht="30" customHeight="1">
      <c r="B2284" s="119" t="s">
        <v>3657</v>
      </c>
      <c r="C2284" s="123" t="s">
        <v>1891</v>
      </c>
      <c r="D2284" s="123">
        <v>3</v>
      </c>
      <c r="E2284" s="123" t="s">
        <v>2651</v>
      </c>
      <c r="F2284" s="123" t="s">
        <v>3092</v>
      </c>
      <c r="G2284" s="119" t="s">
        <v>2687</v>
      </c>
      <c r="H2284" s="123">
        <v>131.9</v>
      </c>
    </row>
    <row r="2285" spans="2:8" ht="30" customHeight="1">
      <c r="B2285" s="119" t="s">
        <v>3390</v>
      </c>
      <c r="C2285" s="123" t="s">
        <v>1891</v>
      </c>
      <c r="D2285" s="123">
        <v>3</v>
      </c>
      <c r="E2285" s="123" t="s">
        <v>2651</v>
      </c>
      <c r="F2285" s="123" t="s">
        <v>3092</v>
      </c>
      <c r="G2285" s="119" t="s">
        <v>2687</v>
      </c>
      <c r="H2285" s="123">
        <v>131.9</v>
      </c>
    </row>
    <row r="2286" spans="2:8" ht="30" customHeight="1">
      <c r="B2286" s="119" t="s">
        <v>3372</v>
      </c>
      <c r="C2286" s="123" t="s">
        <v>1891</v>
      </c>
      <c r="D2286" s="123">
        <v>3</v>
      </c>
      <c r="E2286" s="123" t="s">
        <v>2651</v>
      </c>
      <c r="F2286" s="123" t="s">
        <v>3092</v>
      </c>
      <c r="G2286" s="119" t="s">
        <v>2687</v>
      </c>
      <c r="H2286" s="123">
        <v>131.9</v>
      </c>
    </row>
    <row r="2287" spans="2:8" ht="30" customHeight="1">
      <c r="B2287" s="119" t="s">
        <v>3372</v>
      </c>
      <c r="C2287" s="123" t="s">
        <v>1891</v>
      </c>
      <c r="D2287" s="123">
        <v>3</v>
      </c>
      <c r="E2287" s="123" t="s">
        <v>2651</v>
      </c>
      <c r="F2287" s="123" t="s">
        <v>3092</v>
      </c>
      <c r="G2287" s="119" t="s">
        <v>2687</v>
      </c>
      <c r="H2287" s="123">
        <v>131.9</v>
      </c>
    </row>
    <row r="2288" spans="2:8" ht="30" customHeight="1">
      <c r="B2288" s="119" t="s">
        <v>3372</v>
      </c>
      <c r="C2288" s="123" t="s">
        <v>1891</v>
      </c>
      <c r="D2288" s="123">
        <v>3</v>
      </c>
      <c r="E2288" s="123" t="s">
        <v>2651</v>
      </c>
      <c r="F2288" s="123" t="s">
        <v>3092</v>
      </c>
      <c r="G2288" s="119" t="s">
        <v>2687</v>
      </c>
      <c r="H2288" s="123">
        <v>131.9</v>
      </c>
    </row>
    <row r="2289" spans="2:8" ht="30" customHeight="1">
      <c r="B2289" s="119" t="s">
        <v>3349</v>
      </c>
      <c r="C2289" s="123" t="s">
        <v>1891</v>
      </c>
      <c r="D2289" s="123">
        <v>3</v>
      </c>
      <c r="E2289" s="123" t="s">
        <v>2651</v>
      </c>
      <c r="F2289" s="123" t="s">
        <v>3092</v>
      </c>
      <c r="G2289" s="119" t="s">
        <v>2687</v>
      </c>
      <c r="H2289" s="123">
        <v>131.9</v>
      </c>
    </row>
    <row r="2290" spans="2:8" ht="30" customHeight="1">
      <c r="B2290" s="119" t="s">
        <v>3658</v>
      </c>
      <c r="C2290" s="123" t="s">
        <v>1891</v>
      </c>
      <c r="D2290" s="123">
        <v>3</v>
      </c>
      <c r="E2290" s="123" t="s">
        <v>2651</v>
      </c>
      <c r="F2290" s="123" t="s">
        <v>3092</v>
      </c>
      <c r="G2290" s="119" t="s">
        <v>2687</v>
      </c>
      <c r="H2290" s="123">
        <v>131.9</v>
      </c>
    </row>
    <row r="2291" spans="2:8" ht="30" customHeight="1">
      <c r="B2291" s="119" t="s">
        <v>3659</v>
      </c>
      <c r="C2291" s="123" t="s">
        <v>1891</v>
      </c>
      <c r="D2291" s="123">
        <v>3</v>
      </c>
      <c r="E2291" s="123" t="s">
        <v>2651</v>
      </c>
      <c r="F2291" s="123" t="s">
        <v>3092</v>
      </c>
      <c r="G2291" s="119" t="s">
        <v>2687</v>
      </c>
      <c r="H2291" s="123">
        <v>131.9</v>
      </c>
    </row>
    <row r="2292" spans="2:8" ht="30" customHeight="1">
      <c r="B2292" s="119" t="s">
        <v>3648</v>
      </c>
      <c r="C2292" s="123" t="s">
        <v>1891</v>
      </c>
      <c r="D2292" s="123">
        <v>3</v>
      </c>
      <c r="E2292" s="123" t="s">
        <v>2651</v>
      </c>
      <c r="F2292" s="123" t="s">
        <v>3092</v>
      </c>
      <c r="G2292" s="119" t="s">
        <v>2687</v>
      </c>
      <c r="H2292" s="123">
        <v>131.9</v>
      </c>
    </row>
    <row r="2293" spans="2:8" ht="30" customHeight="1">
      <c r="B2293" s="119" t="s">
        <v>3372</v>
      </c>
      <c r="C2293" s="123" t="s">
        <v>1891</v>
      </c>
      <c r="D2293" s="123">
        <v>3</v>
      </c>
      <c r="E2293" s="123" t="s">
        <v>2651</v>
      </c>
      <c r="F2293" s="123" t="s">
        <v>3092</v>
      </c>
      <c r="G2293" s="119" t="s">
        <v>2687</v>
      </c>
      <c r="H2293" s="123">
        <v>131.9</v>
      </c>
    </row>
    <row r="2294" spans="2:8" ht="30" customHeight="1">
      <c r="B2294" s="119" t="s">
        <v>3349</v>
      </c>
      <c r="C2294" s="123" t="s">
        <v>1891</v>
      </c>
      <c r="D2294" s="123">
        <v>3.1</v>
      </c>
      <c r="E2294" s="123" t="s">
        <v>2651</v>
      </c>
      <c r="F2294" s="123" t="s">
        <v>3092</v>
      </c>
      <c r="G2294" s="119" t="s">
        <v>2687</v>
      </c>
      <c r="H2294" s="123">
        <v>131.9</v>
      </c>
    </row>
    <row r="2295" spans="2:8" ht="30" customHeight="1">
      <c r="B2295" s="119" t="s">
        <v>3651</v>
      </c>
      <c r="C2295" s="123" t="s">
        <v>1891</v>
      </c>
      <c r="D2295" s="123">
        <v>3.5</v>
      </c>
      <c r="E2295" s="123" t="s">
        <v>2651</v>
      </c>
      <c r="F2295" s="123" t="s">
        <v>3092</v>
      </c>
      <c r="G2295" s="119" t="s">
        <v>2687</v>
      </c>
      <c r="H2295" s="123">
        <v>131.9</v>
      </c>
    </row>
    <row r="2296" spans="2:8" ht="30" customHeight="1">
      <c r="B2296" s="119" t="s">
        <v>3660</v>
      </c>
      <c r="C2296" s="123" t="s">
        <v>1891</v>
      </c>
      <c r="D2296" s="123">
        <v>3.5</v>
      </c>
      <c r="E2296" s="123" t="s">
        <v>2651</v>
      </c>
      <c r="F2296" s="123" t="s">
        <v>3092</v>
      </c>
      <c r="G2296" s="119" t="s">
        <v>2687</v>
      </c>
      <c r="H2296" s="123">
        <v>131.9</v>
      </c>
    </row>
    <row r="2297" spans="2:8" ht="30" customHeight="1">
      <c r="B2297" s="119" t="s">
        <v>3349</v>
      </c>
      <c r="C2297" s="123" t="s">
        <v>1891</v>
      </c>
      <c r="D2297" s="123">
        <v>3.5</v>
      </c>
      <c r="E2297" s="123" t="s">
        <v>2651</v>
      </c>
      <c r="F2297" s="123" t="s">
        <v>3092</v>
      </c>
      <c r="G2297" s="119" t="s">
        <v>2687</v>
      </c>
      <c r="H2297" s="123">
        <v>131.9</v>
      </c>
    </row>
    <row r="2298" spans="2:8" ht="30" customHeight="1">
      <c r="B2298" s="119" t="s">
        <v>3349</v>
      </c>
      <c r="C2298" s="123" t="s">
        <v>1891</v>
      </c>
      <c r="D2298" s="123">
        <v>3.5</v>
      </c>
      <c r="E2298" s="123" t="s">
        <v>2651</v>
      </c>
      <c r="F2298" s="123" t="s">
        <v>3092</v>
      </c>
      <c r="G2298" s="119" t="s">
        <v>2687</v>
      </c>
      <c r="H2298" s="123">
        <v>131.9</v>
      </c>
    </row>
    <row r="2299" spans="2:8" ht="30" customHeight="1">
      <c r="B2299" s="119" t="s">
        <v>3390</v>
      </c>
      <c r="C2299" s="123" t="s">
        <v>1891</v>
      </c>
      <c r="D2299" s="123">
        <v>3.5</v>
      </c>
      <c r="E2299" s="123" t="s">
        <v>2651</v>
      </c>
      <c r="F2299" s="123" t="s">
        <v>3092</v>
      </c>
      <c r="G2299" s="119" t="s">
        <v>2687</v>
      </c>
      <c r="H2299" s="123">
        <v>131.9</v>
      </c>
    </row>
    <row r="2300" spans="2:8" ht="30" customHeight="1">
      <c r="B2300" s="119" t="s">
        <v>3390</v>
      </c>
      <c r="C2300" s="123" t="s">
        <v>1891</v>
      </c>
      <c r="D2300" s="123">
        <v>3.5</v>
      </c>
      <c r="E2300" s="123" t="s">
        <v>2651</v>
      </c>
      <c r="F2300" s="123" t="s">
        <v>3092</v>
      </c>
      <c r="G2300" s="119" t="s">
        <v>2687</v>
      </c>
      <c r="H2300" s="123">
        <v>131.9</v>
      </c>
    </row>
    <row r="2301" spans="2:8" ht="30" customHeight="1">
      <c r="B2301" s="119" t="s">
        <v>3390</v>
      </c>
      <c r="C2301" s="123" t="s">
        <v>1891</v>
      </c>
      <c r="D2301" s="123">
        <v>4</v>
      </c>
      <c r="E2301" s="123" t="s">
        <v>2651</v>
      </c>
      <c r="F2301" s="123" t="s">
        <v>3092</v>
      </c>
      <c r="G2301" s="119" t="s">
        <v>2687</v>
      </c>
      <c r="H2301" s="123">
        <v>131.9</v>
      </c>
    </row>
    <row r="2302" spans="2:8" ht="30" customHeight="1">
      <c r="B2302" s="119" t="s">
        <v>3349</v>
      </c>
      <c r="C2302" s="123" t="s">
        <v>1891</v>
      </c>
      <c r="D2302" s="123">
        <v>4</v>
      </c>
      <c r="E2302" s="123" t="s">
        <v>2651</v>
      </c>
      <c r="F2302" s="123" t="s">
        <v>3092</v>
      </c>
      <c r="G2302" s="119" t="s">
        <v>2687</v>
      </c>
      <c r="H2302" s="123">
        <v>131.9</v>
      </c>
    </row>
    <row r="2303" spans="2:8" ht="30" customHeight="1">
      <c r="B2303" s="119" t="s">
        <v>3661</v>
      </c>
      <c r="C2303" s="123" t="s">
        <v>1891</v>
      </c>
      <c r="D2303" s="123">
        <v>4</v>
      </c>
      <c r="E2303" s="123" t="s">
        <v>2651</v>
      </c>
      <c r="F2303" s="123" t="s">
        <v>3092</v>
      </c>
      <c r="G2303" s="119" t="s">
        <v>2687</v>
      </c>
      <c r="H2303" s="123">
        <v>131.9</v>
      </c>
    </row>
    <row r="2304" spans="2:8" ht="30" customHeight="1">
      <c r="B2304" s="119" t="s">
        <v>3372</v>
      </c>
      <c r="C2304" s="123" t="s">
        <v>1891</v>
      </c>
      <c r="D2304" s="123">
        <v>4</v>
      </c>
      <c r="E2304" s="123" t="s">
        <v>2651</v>
      </c>
      <c r="F2304" s="123" t="s">
        <v>3092</v>
      </c>
      <c r="G2304" s="119" t="s">
        <v>2687</v>
      </c>
      <c r="H2304" s="123">
        <v>131.9</v>
      </c>
    </row>
    <row r="2305" spans="2:8" ht="30" customHeight="1">
      <c r="B2305" s="119" t="s">
        <v>3662</v>
      </c>
      <c r="C2305" s="123" t="s">
        <v>1891</v>
      </c>
      <c r="D2305" s="123">
        <v>5</v>
      </c>
      <c r="E2305" s="123" t="s">
        <v>2651</v>
      </c>
      <c r="F2305" s="123" t="s">
        <v>3092</v>
      </c>
      <c r="G2305" s="119" t="s">
        <v>2687</v>
      </c>
      <c r="H2305" s="123">
        <v>131.9</v>
      </c>
    </row>
    <row r="2306" spans="2:8" ht="30" customHeight="1">
      <c r="B2306" s="119" t="s">
        <v>3653</v>
      </c>
      <c r="C2306" s="123" t="s">
        <v>1891</v>
      </c>
      <c r="D2306" s="123">
        <v>6</v>
      </c>
      <c r="E2306" s="123" t="s">
        <v>2651</v>
      </c>
      <c r="F2306" s="123" t="s">
        <v>3092</v>
      </c>
      <c r="G2306" s="119" t="s">
        <v>2687</v>
      </c>
      <c r="H2306" s="123">
        <v>131.9</v>
      </c>
    </row>
    <row r="2307" spans="2:8" ht="30" customHeight="1">
      <c r="B2307" s="119" t="s">
        <v>3653</v>
      </c>
      <c r="C2307" s="123" t="s">
        <v>1891</v>
      </c>
      <c r="D2307" s="123">
        <v>6</v>
      </c>
      <c r="E2307" s="123" t="s">
        <v>2651</v>
      </c>
      <c r="F2307" s="123" t="s">
        <v>3092</v>
      </c>
      <c r="G2307" s="119" t="s">
        <v>2687</v>
      </c>
      <c r="H2307" s="123">
        <v>131.9</v>
      </c>
    </row>
    <row r="2308" spans="2:8" ht="30" customHeight="1">
      <c r="B2308" s="119" t="s">
        <v>3372</v>
      </c>
      <c r="C2308" s="123" t="s">
        <v>1891</v>
      </c>
      <c r="D2308" s="123">
        <v>6</v>
      </c>
      <c r="E2308" s="123" t="s">
        <v>2651</v>
      </c>
      <c r="F2308" s="123" t="s">
        <v>3092</v>
      </c>
      <c r="G2308" s="119" t="s">
        <v>2687</v>
      </c>
      <c r="H2308" s="123">
        <v>131.9</v>
      </c>
    </row>
    <row r="2309" spans="2:8" ht="30" customHeight="1">
      <c r="B2309" s="119" t="s">
        <v>3651</v>
      </c>
      <c r="C2309" s="123" t="s">
        <v>1891</v>
      </c>
      <c r="D2309" s="123">
        <v>6</v>
      </c>
      <c r="E2309" s="123" t="s">
        <v>2651</v>
      </c>
      <c r="F2309" s="123" t="s">
        <v>3092</v>
      </c>
      <c r="G2309" s="119" t="s">
        <v>2687</v>
      </c>
      <c r="H2309" s="123">
        <v>131.9</v>
      </c>
    </row>
    <row r="2310" spans="2:8" ht="30" customHeight="1">
      <c r="B2310" s="119" t="s">
        <v>3372</v>
      </c>
      <c r="C2310" s="123" t="s">
        <v>1891</v>
      </c>
      <c r="D2310" s="123">
        <v>6</v>
      </c>
      <c r="E2310" s="123" t="s">
        <v>2651</v>
      </c>
      <c r="F2310" s="123" t="s">
        <v>3092</v>
      </c>
      <c r="G2310" s="119" t="s">
        <v>2687</v>
      </c>
      <c r="H2310" s="123">
        <v>131.9</v>
      </c>
    </row>
    <row r="2311" spans="2:8" ht="30" customHeight="1">
      <c r="B2311" s="119" t="s">
        <v>3372</v>
      </c>
      <c r="C2311" s="123" t="s">
        <v>1891</v>
      </c>
      <c r="D2311" s="123">
        <v>6</v>
      </c>
      <c r="E2311" s="123" t="s">
        <v>2651</v>
      </c>
      <c r="F2311" s="123" t="s">
        <v>3092</v>
      </c>
      <c r="G2311" s="119" t="s">
        <v>2687</v>
      </c>
      <c r="H2311" s="123">
        <v>131.9</v>
      </c>
    </row>
    <row r="2312" spans="2:8" ht="30" customHeight="1">
      <c r="B2312" s="119" t="s">
        <v>3349</v>
      </c>
      <c r="C2312" s="123" t="s">
        <v>1891</v>
      </c>
      <c r="D2312" s="123">
        <v>6</v>
      </c>
      <c r="E2312" s="123" t="s">
        <v>2651</v>
      </c>
      <c r="F2312" s="123" t="s">
        <v>3092</v>
      </c>
      <c r="G2312" s="119" t="s">
        <v>2687</v>
      </c>
      <c r="H2312" s="123">
        <v>131.9</v>
      </c>
    </row>
    <row r="2313" spans="2:8" ht="30" customHeight="1">
      <c r="B2313" s="119" t="s">
        <v>3349</v>
      </c>
      <c r="C2313" s="123" t="s">
        <v>1891</v>
      </c>
      <c r="D2313" s="123">
        <v>6</v>
      </c>
      <c r="E2313" s="123" t="s">
        <v>2651</v>
      </c>
      <c r="F2313" s="123" t="s">
        <v>3092</v>
      </c>
      <c r="G2313" s="119" t="s">
        <v>2687</v>
      </c>
      <c r="H2313" s="123">
        <v>131.9</v>
      </c>
    </row>
    <row r="2314" spans="2:8" ht="30" customHeight="1">
      <c r="B2314" s="119" t="s">
        <v>3349</v>
      </c>
      <c r="C2314" s="123" t="s">
        <v>1891</v>
      </c>
      <c r="D2314" s="123">
        <v>6</v>
      </c>
      <c r="E2314" s="123" t="s">
        <v>2651</v>
      </c>
      <c r="F2314" s="123" t="s">
        <v>3092</v>
      </c>
      <c r="G2314" s="119" t="s">
        <v>2687</v>
      </c>
      <c r="H2314" s="123">
        <v>131.9</v>
      </c>
    </row>
    <row r="2315" spans="2:8" ht="30" customHeight="1">
      <c r="B2315" s="119" t="s">
        <v>3372</v>
      </c>
      <c r="C2315" s="123" t="s">
        <v>1891</v>
      </c>
      <c r="D2315" s="123">
        <v>6</v>
      </c>
      <c r="E2315" s="123" t="s">
        <v>2651</v>
      </c>
      <c r="F2315" s="123" t="s">
        <v>3092</v>
      </c>
      <c r="G2315" s="119" t="s">
        <v>2687</v>
      </c>
      <c r="H2315" s="123">
        <v>131.9</v>
      </c>
    </row>
    <row r="2316" spans="2:8" ht="30" customHeight="1">
      <c r="B2316" s="119" t="s">
        <v>3372</v>
      </c>
      <c r="C2316" s="123" t="s">
        <v>1891</v>
      </c>
      <c r="D2316" s="123">
        <v>6</v>
      </c>
      <c r="E2316" s="123" t="s">
        <v>2651</v>
      </c>
      <c r="F2316" s="123" t="s">
        <v>3092</v>
      </c>
      <c r="G2316" s="119" t="s">
        <v>2687</v>
      </c>
      <c r="H2316" s="123">
        <v>131.9</v>
      </c>
    </row>
    <row r="2317" spans="2:8" ht="30" customHeight="1">
      <c r="B2317" s="119" t="s">
        <v>3372</v>
      </c>
      <c r="C2317" s="123" t="s">
        <v>1891</v>
      </c>
      <c r="D2317" s="123">
        <v>6</v>
      </c>
      <c r="E2317" s="123" t="s">
        <v>2651</v>
      </c>
      <c r="F2317" s="123" t="s">
        <v>3092</v>
      </c>
      <c r="G2317" s="119" t="s">
        <v>2687</v>
      </c>
      <c r="H2317" s="123">
        <v>131.9</v>
      </c>
    </row>
    <row r="2318" spans="2:8" ht="30" customHeight="1">
      <c r="B2318" s="119" t="s">
        <v>3651</v>
      </c>
      <c r="C2318" s="123" t="s">
        <v>1891</v>
      </c>
      <c r="D2318" s="123">
        <v>6</v>
      </c>
      <c r="E2318" s="123" t="s">
        <v>2651</v>
      </c>
      <c r="F2318" s="123" t="s">
        <v>3092</v>
      </c>
      <c r="G2318" s="119" t="s">
        <v>2687</v>
      </c>
      <c r="H2318" s="123">
        <v>131.9</v>
      </c>
    </row>
    <row r="2319" spans="2:8" ht="30" customHeight="1">
      <c r="B2319" s="119" t="s">
        <v>3390</v>
      </c>
      <c r="C2319" s="123" t="s">
        <v>1891</v>
      </c>
      <c r="D2319" s="123">
        <v>6</v>
      </c>
      <c r="E2319" s="123" t="s">
        <v>2651</v>
      </c>
      <c r="F2319" s="123" t="s">
        <v>3092</v>
      </c>
      <c r="G2319" s="119" t="s">
        <v>2687</v>
      </c>
      <c r="H2319" s="123">
        <v>131.9</v>
      </c>
    </row>
    <row r="2320" spans="2:8" ht="30" customHeight="1">
      <c r="B2320" s="119" t="s">
        <v>3390</v>
      </c>
      <c r="C2320" s="123" t="s">
        <v>1891</v>
      </c>
      <c r="D2320" s="123">
        <v>6</v>
      </c>
      <c r="E2320" s="123" t="s">
        <v>2651</v>
      </c>
      <c r="F2320" s="123" t="s">
        <v>3092</v>
      </c>
      <c r="G2320" s="119" t="s">
        <v>2687</v>
      </c>
      <c r="H2320" s="123">
        <v>131.9</v>
      </c>
    </row>
    <row r="2321" spans="2:8" ht="30" customHeight="1">
      <c r="B2321" s="119" t="s">
        <v>3349</v>
      </c>
      <c r="C2321" s="123" t="s">
        <v>1891</v>
      </c>
      <c r="D2321" s="123">
        <v>6</v>
      </c>
      <c r="E2321" s="123" t="s">
        <v>2651</v>
      </c>
      <c r="F2321" s="123" t="s">
        <v>3092</v>
      </c>
      <c r="G2321" s="119" t="s">
        <v>2687</v>
      </c>
      <c r="H2321" s="123">
        <v>131.9</v>
      </c>
    </row>
    <row r="2322" spans="2:8" ht="30" customHeight="1">
      <c r="B2322" s="119" t="s">
        <v>3372</v>
      </c>
      <c r="C2322" s="123" t="s">
        <v>1891</v>
      </c>
      <c r="D2322" s="123">
        <v>6</v>
      </c>
      <c r="E2322" s="123" t="s">
        <v>2651</v>
      </c>
      <c r="F2322" s="123" t="s">
        <v>3092</v>
      </c>
      <c r="G2322" s="119" t="s">
        <v>2687</v>
      </c>
      <c r="H2322" s="123">
        <v>131.9</v>
      </c>
    </row>
    <row r="2323" spans="2:8" ht="30" customHeight="1">
      <c r="B2323" s="119" t="s">
        <v>3390</v>
      </c>
      <c r="C2323" s="123" t="s">
        <v>1891</v>
      </c>
      <c r="D2323" s="123">
        <v>6</v>
      </c>
      <c r="E2323" s="123" t="s">
        <v>2651</v>
      </c>
      <c r="F2323" s="123" t="s">
        <v>3092</v>
      </c>
      <c r="G2323" s="119" t="s">
        <v>2687</v>
      </c>
      <c r="H2323" s="123">
        <v>131.9</v>
      </c>
    </row>
    <row r="2324" spans="2:8" ht="30" customHeight="1">
      <c r="B2324" s="119" t="s">
        <v>3372</v>
      </c>
      <c r="C2324" s="123" t="s">
        <v>1891</v>
      </c>
      <c r="D2324" s="123">
        <v>6</v>
      </c>
      <c r="E2324" s="123" t="s">
        <v>2651</v>
      </c>
      <c r="F2324" s="123" t="s">
        <v>3092</v>
      </c>
      <c r="G2324" s="119" t="s">
        <v>2687</v>
      </c>
      <c r="H2324" s="123">
        <v>131.9</v>
      </c>
    </row>
    <row r="2325" spans="2:8" ht="30" customHeight="1">
      <c r="B2325" s="119" t="s">
        <v>3372</v>
      </c>
      <c r="C2325" s="123" t="s">
        <v>1891</v>
      </c>
      <c r="D2325" s="123">
        <v>6</v>
      </c>
      <c r="E2325" s="123" t="s">
        <v>2651</v>
      </c>
      <c r="F2325" s="123" t="s">
        <v>3092</v>
      </c>
      <c r="G2325" s="119" t="s">
        <v>2687</v>
      </c>
      <c r="H2325" s="123">
        <v>131.9</v>
      </c>
    </row>
    <row r="2326" spans="2:8" ht="30" customHeight="1">
      <c r="B2326" s="119" t="s">
        <v>3372</v>
      </c>
      <c r="C2326" s="123" t="s">
        <v>1891</v>
      </c>
      <c r="D2326" s="123">
        <v>6</v>
      </c>
      <c r="E2326" s="123" t="s">
        <v>2651</v>
      </c>
      <c r="F2326" s="123" t="s">
        <v>3092</v>
      </c>
      <c r="G2326" s="119" t="s">
        <v>2687</v>
      </c>
      <c r="H2326" s="123">
        <v>131.9</v>
      </c>
    </row>
    <row r="2327" spans="2:8" ht="30" customHeight="1">
      <c r="B2327" s="119" t="s">
        <v>3349</v>
      </c>
      <c r="C2327" s="123" t="s">
        <v>1891</v>
      </c>
      <c r="D2327" s="123">
        <v>6</v>
      </c>
      <c r="E2327" s="123" t="s">
        <v>2651</v>
      </c>
      <c r="F2327" s="123" t="s">
        <v>3092</v>
      </c>
      <c r="G2327" s="119" t="s">
        <v>2687</v>
      </c>
      <c r="H2327" s="123">
        <v>131.9</v>
      </c>
    </row>
    <row r="2328" spans="2:8" ht="30" customHeight="1">
      <c r="B2328" s="119" t="s">
        <v>3372</v>
      </c>
      <c r="C2328" s="123" t="s">
        <v>1891</v>
      </c>
      <c r="D2328" s="123">
        <v>6</v>
      </c>
      <c r="E2328" s="123" t="s">
        <v>2651</v>
      </c>
      <c r="F2328" s="123" t="s">
        <v>3092</v>
      </c>
      <c r="G2328" s="119" t="s">
        <v>2687</v>
      </c>
      <c r="H2328" s="123">
        <v>131.9</v>
      </c>
    </row>
    <row r="2329" spans="2:8" ht="30" customHeight="1">
      <c r="B2329" s="119" t="s">
        <v>3372</v>
      </c>
      <c r="C2329" s="123" t="s">
        <v>1891</v>
      </c>
      <c r="D2329" s="123">
        <v>6</v>
      </c>
      <c r="E2329" s="123" t="s">
        <v>2651</v>
      </c>
      <c r="F2329" s="123" t="s">
        <v>3092</v>
      </c>
      <c r="G2329" s="119" t="s">
        <v>2687</v>
      </c>
      <c r="H2329" s="123">
        <v>131.9</v>
      </c>
    </row>
    <row r="2330" spans="2:8" ht="30" customHeight="1">
      <c r="B2330" s="119" t="s">
        <v>3349</v>
      </c>
      <c r="C2330" s="123" t="s">
        <v>1891</v>
      </c>
      <c r="D2330" s="123">
        <v>6</v>
      </c>
      <c r="E2330" s="123" t="s">
        <v>2651</v>
      </c>
      <c r="F2330" s="123" t="s">
        <v>3092</v>
      </c>
      <c r="G2330" s="119" t="s">
        <v>2687</v>
      </c>
      <c r="H2330" s="123">
        <v>131.9</v>
      </c>
    </row>
    <row r="2331" spans="2:8" ht="30" customHeight="1">
      <c r="B2331" s="119" t="s">
        <v>3372</v>
      </c>
      <c r="C2331" s="123" t="s">
        <v>1891</v>
      </c>
      <c r="D2331" s="123">
        <v>6</v>
      </c>
      <c r="E2331" s="123" t="s">
        <v>2651</v>
      </c>
      <c r="F2331" s="123" t="s">
        <v>3092</v>
      </c>
      <c r="G2331" s="119" t="s">
        <v>2687</v>
      </c>
      <c r="H2331" s="123">
        <v>131.9</v>
      </c>
    </row>
    <row r="2332" spans="2:8" ht="30" customHeight="1">
      <c r="B2332" s="119" t="s">
        <v>3372</v>
      </c>
      <c r="C2332" s="123" t="s">
        <v>1891</v>
      </c>
      <c r="D2332" s="123">
        <v>6</v>
      </c>
      <c r="E2332" s="123" t="s">
        <v>2651</v>
      </c>
      <c r="F2332" s="123" t="s">
        <v>3092</v>
      </c>
      <c r="G2332" s="119" t="s">
        <v>2687</v>
      </c>
      <c r="H2332" s="123">
        <v>131.9</v>
      </c>
    </row>
    <row r="2333" spans="2:8" ht="30" customHeight="1">
      <c r="B2333" s="119" t="s">
        <v>3372</v>
      </c>
      <c r="C2333" s="123" t="s">
        <v>1891</v>
      </c>
      <c r="D2333" s="123">
        <v>6</v>
      </c>
      <c r="E2333" s="123" t="s">
        <v>2651</v>
      </c>
      <c r="F2333" s="123" t="s">
        <v>3092</v>
      </c>
      <c r="G2333" s="119" t="s">
        <v>2687</v>
      </c>
      <c r="H2333" s="123">
        <v>131.9</v>
      </c>
    </row>
    <row r="2334" spans="2:8" ht="30" customHeight="1">
      <c r="B2334" s="119" t="s">
        <v>3372</v>
      </c>
      <c r="C2334" s="123" t="s">
        <v>1891</v>
      </c>
      <c r="D2334" s="123">
        <v>6</v>
      </c>
      <c r="E2334" s="123" t="s">
        <v>2651</v>
      </c>
      <c r="F2334" s="123" t="s">
        <v>3092</v>
      </c>
      <c r="G2334" s="119" t="s">
        <v>2687</v>
      </c>
      <c r="H2334" s="123">
        <v>131.9</v>
      </c>
    </row>
    <row r="2335" spans="2:8" ht="30" customHeight="1">
      <c r="B2335" s="119" t="s">
        <v>3372</v>
      </c>
      <c r="C2335" s="123" t="s">
        <v>1891</v>
      </c>
      <c r="D2335" s="123">
        <v>6</v>
      </c>
      <c r="E2335" s="123" t="s">
        <v>2651</v>
      </c>
      <c r="F2335" s="123" t="s">
        <v>3092</v>
      </c>
      <c r="G2335" s="119" t="s">
        <v>2687</v>
      </c>
      <c r="H2335" s="123">
        <v>131.9</v>
      </c>
    </row>
    <row r="2336" spans="2:8" ht="30" customHeight="1">
      <c r="B2336" s="119" t="s">
        <v>3659</v>
      </c>
      <c r="C2336" s="123" t="s">
        <v>1891</v>
      </c>
      <c r="D2336" s="123">
        <v>6</v>
      </c>
      <c r="E2336" s="123" t="s">
        <v>2651</v>
      </c>
      <c r="F2336" s="123" t="s">
        <v>3092</v>
      </c>
      <c r="G2336" s="119" t="s">
        <v>2687</v>
      </c>
      <c r="H2336" s="123">
        <v>131.9</v>
      </c>
    </row>
    <row r="2337" spans="2:8" ht="30" customHeight="1">
      <c r="B2337" s="119" t="s">
        <v>3390</v>
      </c>
      <c r="C2337" s="123" t="s">
        <v>1891</v>
      </c>
      <c r="D2337" s="123">
        <v>7</v>
      </c>
      <c r="E2337" s="123" t="s">
        <v>2651</v>
      </c>
      <c r="F2337" s="123" t="s">
        <v>3092</v>
      </c>
      <c r="G2337" s="119" t="s">
        <v>2687</v>
      </c>
      <c r="H2337" s="123">
        <v>131.9</v>
      </c>
    </row>
    <row r="2338" spans="2:8" ht="30" customHeight="1">
      <c r="B2338" s="119" t="s">
        <v>3372</v>
      </c>
      <c r="C2338" s="123" t="s">
        <v>1891</v>
      </c>
      <c r="D2338" s="123">
        <v>7</v>
      </c>
      <c r="E2338" s="123" t="s">
        <v>2651</v>
      </c>
      <c r="F2338" s="123" t="s">
        <v>3092</v>
      </c>
      <c r="G2338" s="119" t="s">
        <v>2687</v>
      </c>
      <c r="H2338" s="123">
        <v>131.9</v>
      </c>
    </row>
    <row r="2339" spans="2:8" ht="30" customHeight="1">
      <c r="B2339" s="119" t="s">
        <v>3349</v>
      </c>
      <c r="C2339" s="123" t="s">
        <v>1891</v>
      </c>
      <c r="D2339" s="123">
        <v>7</v>
      </c>
      <c r="E2339" s="123" t="s">
        <v>2651</v>
      </c>
      <c r="F2339" s="123" t="s">
        <v>3092</v>
      </c>
      <c r="G2339" s="119" t="s">
        <v>2687</v>
      </c>
      <c r="H2339" s="123">
        <v>131.9</v>
      </c>
    </row>
    <row r="2340" spans="2:8" ht="30" customHeight="1">
      <c r="B2340" s="119" t="s">
        <v>3390</v>
      </c>
      <c r="C2340" s="123" t="s">
        <v>1891</v>
      </c>
      <c r="D2340" s="123">
        <v>7.5</v>
      </c>
      <c r="E2340" s="123" t="s">
        <v>2651</v>
      </c>
      <c r="F2340" s="123" t="s">
        <v>3092</v>
      </c>
      <c r="G2340" s="119" t="s">
        <v>2687</v>
      </c>
      <c r="H2340" s="123">
        <v>131.9</v>
      </c>
    </row>
    <row r="2341" spans="2:8" ht="30" customHeight="1">
      <c r="B2341" s="119" t="s">
        <v>3390</v>
      </c>
      <c r="C2341" s="123" t="s">
        <v>1891</v>
      </c>
      <c r="D2341" s="123">
        <v>7.5</v>
      </c>
      <c r="E2341" s="123" t="s">
        <v>2651</v>
      </c>
      <c r="F2341" s="123" t="s">
        <v>3092</v>
      </c>
      <c r="G2341" s="119" t="s">
        <v>2687</v>
      </c>
      <c r="H2341" s="123">
        <v>131.9</v>
      </c>
    </row>
    <row r="2342" spans="2:8" ht="30" customHeight="1">
      <c r="B2342" s="119" t="s">
        <v>3349</v>
      </c>
      <c r="C2342" s="123" t="s">
        <v>1891</v>
      </c>
      <c r="D2342" s="123">
        <v>7.5</v>
      </c>
      <c r="E2342" s="123" t="s">
        <v>2651</v>
      </c>
      <c r="F2342" s="123" t="s">
        <v>3092</v>
      </c>
      <c r="G2342" s="119" t="s">
        <v>2687</v>
      </c>
      <c r="H2342" s="123">
        <v>131.9</v>
      </c>
    </row>
    <row r="2343" spans="2:8" ht="30" customHeight="1">
      <c r="B2343" s="119" t="s">
        <v>3639</v>
      </c>
      <c r="C2343" s="123" t="s">
        <v>1891</v>
      </c>
      <c r="D2343" s="123">
        <v>8</v>
      </c>
      <c r="E2343" s="123" t="s">
        <v>2651</v>
      </c>
      <c r="F2343" s="123" t="s">
        <v>3092</v>
      </c>
      <c r="G2343" s="119" t="s">
        <v>2687</v>
      </c>
      <c r="H2343" s="123">
        <v>131.9</v>
      </c>
    </row>
    <row r="2344" spans="2:8" ht="30" customHeight="1">
      <c r="B2344" s="119" t="s">
        <v>3651</v>
      </c>
      <c r="C2344" s="123" t="s">
        <v>1891</v>
      </c>
      <c r="D2344" s="123">
        <v>8</v>
      </c>
      <c r="E2344" s="123" t="s">
        <v>2651</v>
      </c>
      <c r="F2344" s="123" t="s">
        <v>3092</v>
      </c>
      <c r="G2344" s="119" t="s">
        <v>2687</v>
      </c>
      <c r="H2344" s="123">
        <v>131.9</v>
      </c>
    </row>
    <row r="2345" spans="2:8" ht="30" customHeight="1">
      <c r="B2345" s="119" t="s">
        <v>3390</v>
      </c>
      <c r="C2345" s="123" t="s">
        <v>1891</v>
      </c>
      <c r="D2345" s="123">
        <v>8</v>
      </c>
      <c r="E2345" s="123" t="s">
        <v>2651</v>
      </c>
      <c r="F2345" s="123" t="s">
        <v>3092</v>
      </c>
      <c r="G2345" s="119" t="s">
        <v>2687</v>
      </c>
      <c r="H2345" s="123">
        <v>131.9</v>
      </c>
    </row>
    <row r="2346" spans="2:8" ht="30" customHeight="1">
      <c r="B2346" s="119" t="s">
        <v>3372</v>
      </c>
      <c r="C2346" s="123" t="s">
        <v>1891</v>
      </c>
      <c r="D2346" s="123">
        <v>8</v>
      </c>
      <c r="E2346" s="123" t="s">
        <v>2651</v>
      </c>
      <c r="F2346" s="123" t="s">
        <v>3092</v>
      </c>
      <c r="G2346" s="119" t="s">
        <v>2687</v>
      </c>
      <c r="H2346" s="123">
        <v>131.9</v>
      </c>
    </row>
    <row r="2347" spans="2:8" ht="30" customHeight="1">
      <c r="B2347" s="119" t="s">
        <v>3651</v>
      </c>
      <c r="C2347" s="123" t="s">
        <v>1891</v>
      </c>
      <c r="D2347" s="123">
        <v>9</v>
      </c>
      <c r="E2347" s="123" t="s">
        <v>2651</v>
      </c>
      <c r="F2347" s="123" t="s">
        <v>3092</v>
      </c>
      <c r="G2347" s="119" t="s">
        <v>2687</v>
      </c>
      <c r="H2347" s="123">
        <v>131.9</v>
      </c>
    </row>
    <row r="2348" spans="2:8" ht="30" customHeight="1">
      <c r="B2348" s="119" t="s">
        <v>3390</v>
      </c>
      <c r="C2348" s="123" t="s">
        <v>1891</v>
      </c>
      <c r="D2348" s="123">
        <v>9</v>
      </c>
      <c r="E2348" s="123" t="s">
        <v>2651</v>
      </c>
      <c r="F2348" s="123" t="s">
        <v>3092</v>
      </c>
      <c r="G2348" s="119" t="s">
        <v>2687</v>
      </c>
      <c r="H2348" s="123">
        <v>131.9</v>
      </c>
    </row>
    <row r="2349" spans="2:8" ht="30" customHeight="1">
      <c r="B2349" s="119" t="s">
        <v>3372</v>
      </c>
      <c r="C2349" s="123" t="s">
        <v>1891</v>
      </c>
      <c r="D2349" s="123">
        <v>9</v>
      </c>
      <c r="E2349" s="123" t="s">
        <v>2651</v>
      </c>
      <c r="F2349" s="123" t="s">
        <v>3092</v>
      </c>
      <c r="G2349" s="119" t="s">
        <v>2687</v>
      </c>
      <c r="H2349" s="123">
        <v>131.9</v>
      </c>
    </row>
    <row r="2350" spans="2:8" ht="30" customHeight="1">
      <c r="B2350" s="119" t="s">
        <v>3372</v>
      </c>
      <c r="C2350" s="123" t="s">
        <v>1891</v>
      </c>
      <c r="D2350" s="123">
        <v>9</v>
      </c>
      <c r="E2350" s="123" t="s">
        <v>2651</v>
      </c>
      <c r="F2350" s="123" t="s">
        <v>3092</v>
      </c>
      <c r="G2350" s="119" t="s">
        <v>2687</v>
      </c>
      <c r="H2350" s="123">
        <v>131.9</v>
      </c>
    </row>
    <row r="2351" spans="2:8" ht="30" customHeight="1">
      <c r="B2351" s="119" t="s">
        <v>3372</v>
      </c>
      <c r="C2351" s="123" t="s">
        <v>1891</v>
      </c>
      <c r="D2351" s="123">
        <v>9</v>
      </c>
      <c r="E2351" s="123" t="s">
        <v>2651</v>
      </c>
      <c r="F2351" s="123" t="s">
        <v>3092</v>
      </c>
      <c r="G2351" s="119" t="s">
        <v>2687</v>
      </c>
      <c r="H2351" s="123">
        <v>131.9</v>
      </c>
    </row>
    <row r="2352" spans="2:8" ht="30" customHeight="1">
      <c r="B2352" s="119" t="s">
        <v>3349</v>
      </c>
      <c r="C2352" s="123" t="s">
        <v>1891</v>
      </c>
      <c r="D2352" s="123">
        <v>9</v>
      </c>
      <c r="E2352" s="123" t="s">
        <v>2651</v>
      </c>
      <c r="F2352" s="123" t="s">
        <v>3092</v>
      </c>
      <c r="G2352" s="119" t="s">
        <v>2687</v>
      </c>
      <c r="H2352" s="123">
        <v>131.9</v>
      </c>
    </row>
    <row r="2353" spans="2:8" ht="30" customHeight="1">
      <c r="B2353" s="119" t="s">
        <v>3651</v>
      </c>
      <c r="C2353" s="123" t="s">
        <v>1891</v>
      </c>
      <c r="D2353" s="123">
        <v>9</v>
      </c>
      <c r="E2353" s="123" t="s">
        <v>2651</v>
      </c>
      <c r="F2353" s="123" t="s">
        <v>3092</v>
      </c>
      <c r="G2353" s="119" t="s">
        <v>2687</v>
      </c>
      <c r="H2353" s="123">
        <v>131.9</v>
      </c>
    </row>
    <row r="2354" spans="2:8" ht="30" customHeight="1">
      <c r="B2354" s="119" t="s">
        <v>3349</v>
      </c>
      <c r="C2354" s="123" t="s">
        <v>1891</v>
      </c>
      <c r="D2354" s="123">
        <v>9</v>
      </c>
      <c r="E2354" s="123" t="s">
        <v>2651</v>
      </c>
      <c r="F2354" s="123" t="s">
        <v>3092</v>
      </c>
      <c r="G2354" s="119" t="s">
        <v>2687</v>
      </c>
      <c r="H2354" s="123">
        <v>131.9</v>
      </c>
    </row>
    <row r="2355" spans="2:8" ht="30" customHeight="1">
      <c r="B2355" s="119" t="s">
        <v>3372</v>
      </c>
      <c r="C2355" s="123" t="s">
        <v>1891</v>
      </c>
      <c r="D2355" s="123">
        <v>9</v>
      </c>
      <c r="E2355" s="123" t="s">
        <v>2651</v>
      </c>
      <c r="F2355" s="123" t="s">
        <v>3092</v>
      </c>
      <c r="G2355" s="119" t="s">
        <v>2687</v>
      </c>
      <c r="H2355" s="123">
        <v>131.9</v>
      </c>
    </row>
    <row r="2356" spans="2:8" ht="30" customHeight="1">
      <c r="B2356" s="119" t="s">
        <v>3651</v>
      </c>
      <c r="C2356" s="123" t="s">
        <v>1891</v>
      </c>
      <c r="D2356" s="123">
        <v>9</v>
      </c>
      <c r="E2356" s="123" t="s">
        <v>2651</v>
      </c>
      <c r="F2356" s="123" t="s">
        <v>3092</v>
      </c>
      <c r="G2356" s="119" t="s">
        <v>2687</v>
      </c>
      <c r="H2356" s="123">
        <v>131.9</v>
      </c>
    </row>
    <row r="2357" spans="2:8" ht="30" customHeight="1">
      <c r="B2357" s="119" t="s">
        <v>3349</v>
      </c>
      <c r="C2357" s="123" t="s">
        <v>1891</v>
      </c>
      <c r="D2357" s="123">
        <v>9</v>
      </c>
      <c r="E2357" s="123" t="s">
        <v>2651</v>
      </c>
      <c r="F2357" s="123" t="s">
        <v>3092</v>
      </c>
      <c r="G2357" s="119" t="s">
        <v>2687</v>
      </c>
      <c r="H2357" s="123">
        <v>131.9</v>
      </c>
    </row>
    <row r="2358" spans="2:8" ht="30" customHeight="1">
      <c r="B2358" s="119" t="s">
        <v>3372</v>
      </c>
      <c r="C2358" s="123" t="s">
        <v>1891</v>
      </c>
      <c r="D2358" s="123">
        <v>9</v>
      </c>
      <c r="E2358" s="123" t="s">
        <v>2651</v>
      </c>
      <c r="F2358" s="123" t="s">
        <v>3092</v>
      </c>
      <c r="G2358" s="119" t="s">
        <v>2687</v>
      </c>
      <c r="H2358" s="123">
        <v>131.9</v>
      </c>
    </row>
    <row r="2359" spans="2:8" ht="30" customHeight="1">
      <c r="B2359" s="119" t="s">
        <v>3349</v>
      </c>
      <c r="C2359" s="123" t="s">
        <v>1891</v>
      </c>
      <c r="D2359" s="123">
        <v>9</v>
      </c>
      <c r="E2359" s="123" t="s">
        <v>2651</v>
      </c>
      <c r="F2359" s="123" t="s">
        <v>3092</v>
      </c>
      <c r="G2359" s="119" t="s">
        <v>2687</v>
      </c>
      <c r="H2359" s="123">
        <v>131.9</v>
      </c>
    </row>
    <row r="2360" spans="2:8" ht="30" customHeight="1">
      <c r="B2360" s="119" t="s">
        <v>3390</v>
      </c>
      <c r="C2360" s="123" t="s">
        <v>1891</v>
      </c>
      <c r="D2360" s="123">
        <v>9</v>
      </c>
      <c r="E2360" s="123" t="s">
        <v>2651</v>
      </c>
      <c r="F2360" s="123" t="s">
        <v>3092</v>
      </c>
      <c r="G2360" s="119" t="s">
        <v>2687</v>
      </c>
      <c r="H2360" s="123">
        <v>131.9</v>
      </c>
    </row>
    <row r="2361" spans="2:8" ht="30" customHeight="1">
      <c r="B2361" s="119" t="s">
        <v>3372</v>
      </c>
      <c r="C2361" s="123" t="s">
        <v>1891</v>
      </c>
      <c r="D2361" s="123">
        <v>9</v>
      </c>
      <c r="E2361" s="123" t="s">
        <v>2651</v>
      </c>
      <c r="F2361" s="123" t="s">
        <v>3092</v>
      </c>
      <c r="G2361" s="119" t="s">
        <v>2687</v>
      </c>
      <c r="H2361" s="123">
        <v>131.9</v>
      </c>
    </row>
    <row r="2362" spans="2:8" ht="30" customHeight="1">
      <c r="B2362" s="119" t="s">
        <v>3349</v>
      </c>
      <c r="C2362" s="123" t="s">
        <v>1891</v>
      </c>
      <c r="D2362" s="123">
        <v>9</v>
      </c>
      <c r="E2362" s="123" t="s">
        <v>2651</v>
      </c>
      <c r="F2362" s="123" t="s">
        <v>3092</v>
      </c>
      <c r="G2362" s="119" t="s">
        <v>2687</v>
      </c>
      <c r="H2362" s="123">
        <v>131.9</v>
      </c>
    </row>
    <row r="2363" spans="2:8" ht="30" customHeight="1">
      <c r="B2363" s="119" t="s">
        <v>3349</v>
      </c>
      <c r="C2363" s="123" t="s">
        <v>1891</v>
      </c>
      <c r="D2363" s="123">
        <v>9</v>
      </c>
      <c r="E2363" s="123" t="s">
        <v>2651</v>
      </c>
      <c r="F2363" s="123" t="s">
        <v>3092</v>
      </c>
      <c r="G2363" s="119" t="s">
        <v>2687</v>
      </c>
      <c r="H2363" s="123">
        <v>131.9</v>
      </c>
    </row>
    <row r="2364" spans="2:8" ht="30" customHeight="1">
      <c r="B2364" s="119" t="s">
        <v>3390</v>
      </c>
      <c r="C2364" s="123" t="s">
        <v>1891</v>
      </c>
      <c r="D2364" s="123">
        <v>10.5</v>
      </c>
      <c r="E2364" s="123" t="s">
        <v>2651</v>
      </c>
      <c r="F2364" s="123" t="s">
        <v>3092</v>
      </c>
      <c r="G2364" s="119" t="s">
        <v>2687</v>
      </c>
      <c r="H2364" s="123">
        <v>131.9</v>
      </c>
    </row>
    <row r="2365" spans="2:8" ht="30" customHeight="1">
      <c r="B2365" s="119" t="s">
        <v>3372</v>
      </c>
      <c r="C2365" s="123" t="s">
        <v>1891</v>
      </c>
      <c r="D2365" s="123">
        <v>10.5</v>
      </c>
      <c r="E2365" s="123" t="s">
        <v>2651</v>
      </c>
      <c r="F2365" s="123" t="s">
        <v>3092</v>
      </c>
      <c r="G2365" s="119" t="s">
        <v>2687</v>
      </c>
      <c r="H2365" s="123">
        <v>131.9</v>
      </c>
    </row>
    <row r="2366" spans="2:8" ht="30" customHeight="1">
      <c r="B2366" s="119" t="s">
        <v>3639</v>
      </c>
      <c r="C2366" s="123" t="s">
        <v>1891</v>
      </c>
      <c r="D2366" s="123">
        <v>11</v>
      </c>
      <c r="E2366" s="123" t="s">
        <v>2651</v>
      </c>
      <c r="F2366" s="123" t="s">
        <v>3092</v>
      </c>
      <c r="G2366" s="119" t="s">
        <v>2687</v>
      </c>
      <c r="H2366" s="123">
        <v>131.9</v>
      </c>
    </row>
    <row r="2367" spans="2:8" ht="30" customHeight="1">
      <c r="B2367" s="119" t="s">
        <v>3639</v>
      </c>
      <c r="C2367" s="123" t="s">
        <v>1891</v>
      </c>
      <c r="D2367" s="123">
        <v>11</v>
      </c>
      <c r="E2367" s="123" t="s">
        <v>2651</v>
      </c>
      <c r="F2367" s="123" t="s">
        <v>3092</v>
      </c>
      <c r="G2367" s="119" t="s">
        <v>2687</v>
      </c>
      <c r="H2367" s="123">
        <v>131.9</v>
      </c>
    </row>
    <row r="2368" spans="2:8" ht="30" customHeight="1">
      <c r="B2368" s="119" t="s">
        <v>3639</v>
      </c>
      <c r="C2368" s="123" t="s">
        <v>1891</v>
      </c>
      <c r="D2368" s="123">
        <v>11</v>
      </c>
      <c r="E2368" s="123" t="s">
        <v>2651</v>
      </c>
      <c r="F2368" s="123" t="s">
        <v>3092</v>
      </c>
      <c r="G2368" s="119" t="s">
        <v>2687</v>
      </c>
      <c r="H2368" s="123">
        <v>131.9</v>
      </c>
    </row>
    <row r="2369" spans="2:8" ht="30" customHeight="1">
      <c r="B2369" s="119" t="s">
        <v>3390</v>
      </c>
      <c r="C2369" s="123" t="s">
        <v>1891</v>
      </c>
      <c r="D2369" s="123">
        <v>11</v>
      </c>
      <c r="E2369" s="123" t="s">
        <v>2651</v>
      </c>
      <c r="F2369" s="123" t="s">
        <v>3092</v>
      </c>
      <c r="G2369" s="119" t="s">
        <v>2687</v>
      </c>
      <c r="H2369" s="123">
        <v>131.9</v>
      </c>
    </row>
    <row r="2370" spans="2:8" ht="30" customHeight="1">
      <c r="B2370" s="119" t="s">
        <v>3390</v>
      </c>
      <c r="C2370" s="123" t="s">
        <v>1891</v>
      </c>
      <c r="D2370" s="123">
        <v>11</v>
      </c>
      <c r="E2370" s="123" t="s">
        <v>2651</v>
      </c>
      <c r="F2370" s="123" t="s">
        <v>3092</v>
      </c>
      <c r="G2370" s="119" t="s">
        <v>2687</v>
      </c>
      <c r="H2370" s="123">
        <v>131.9</v>
      </c>
    </row>
    <row r="2371" spans="2:8" ht="30" customHeight="1">
      <c r="B2371" s="119" t="s">
        <v>3390</v>
      </c>
      <c r="C2371" s="123" t="s">
        <v>1891</v>
      </c>
      <c r="D2371" s="123">
        <v>11.5</v>
      </c>
      <c r="E2371" s="123" t="s">
        <v>2651</v>
      </c>
      <c r="F2371" s="123" t="s">
        <v>3092</v>
      </c>
      <c r="G2371" s="119" t="s">
        <v>2687</v>
      </c>
      <c r="H2371" s="123">
        <v>131.9</v>
      </c>
    </row>
    <row r="2372" spans="2:8" ht="30" customHeight="1">
      <c r="B2372" s="119" t="s">
        <v>3390</v>
      </c>
      <c r="C2372" s="123" t="s">
        <v>1891</v>
      </c>
      <c r="D2372" s="123">
        <v>12</v>
      </c>
      <c r="E2372" s="123" t="s">
        <v>2651</v>
      </c>
      <c r="F2372" s="123" t="s">
        <v>3092</v>
      </c>
      <c r="G2372" s="119" t="s">
        <v>2687</v>
      </c>
      <c r="H2372" s="123">
        <v>131.9</v>
      </c>
    </row>
    <row r="2373" spans="2:8" ht="30" customHeight="1">
      <c r="B2373" s="119" t="s">
        <v>3390</v>
      </c>
      <c r="C2373" s="123" t="s">
        <v>1891</v>
      </c>
      <c r="D2373" s="123">
        <v>12</v>
      </c>
      <c r="E2373" s="123" t="s">
        <v>2651</v>
      </c>
      <c r="F2373" s="123" t="s">
        <v>3092</v>
      </c>
      <c r="G2373" s="119" t="s">
        <v>2687</v>
      </c>
      <c r="H2373" s="123">
        <v>131.9</v>
      </c>
    </row>
    <row r="2374" spans="2:8" ht="30" customHeight="1">
      <c r="B2374" s="119" t="s">
        <v>3349</v>
      </c>
      <c r="C2374" s="123" t="s">
        <v>1891</v>
      </c>
      <c r="D2374" s="123">
        <v>12</v>
      </c>
      <c r="E2374" s="123" t="s">
        <v>2651</v>
      </c>
      <c r="F2374" s="123" t="s">
        <v>3092</v>
      </c>
      <c r="G2374" s="119" t="s">
        <v>2687</v>
      </c>
      <c r="H2374" s="123">
        <v>131.9</v>
      </c>
    </row>
    <row r="2375" spans="2:8" ht="30" customHeight="1">
      <c r="B2375" s="119" t="s">
        <v>3349</v>
      </c>
      <c r="C2375" s="123" t="s">
        <v>1891</v>
      </c>
      <c r="D2375" s="123">
        <v>12</v>
      </c>
      <c r="E2375" s="123" t="s">
        <v>2651</v>
      </c>
      <c r="F2375" s="123" t="s">
        <v>3092</v>
      </c>
      <c r="G2375" s="119" t="s">
        <v>2687</v>
      </c>
      <c r="H2375" s="123">
        <v>131.9</v>
      </c>
    </row>
    <row r="2376" spans="2:8" ht="30" customHeight="1">
      <c r="B2376" s="119" t="s">
        <v>3372</v>
      </c>
      <c r="C2376" s="123" t="s">
        <v>1891</v>
      </c>
      <c r="D2376" s="123">
        <v>12</v>
      </c>
      <c r="E2376" s="123" t="s">
        <v>2651</v>
      </c>
      <c r="F2376" s="123" t="s">
        <v>3092</v>
      </c>
      <c r="G2376" s="119" t="s">
        <v>2687</v>
      </c>
      <c r="H2376" s="123">
        <v>131.9</v>
      </c>
    </row>
    <row r="2377" spans="2:8" ht="30" customHeight="1">
      <c r="B2377" s="119" t="s">
        <v>3651</v>
      </c>
      <c r="C2377" s="123" t="s">
        <v>1891</v>
      </c>
      <c r="D2377" s="123">
        <v>12</v>
      </c>
      <c r="E2377" s="123" t="s">
        <v>2651</v>
      </c>
      <c r="F2377" s="123" t="s">
        <v>3092</v>
      </c>
      <c r="G2377" s="119" t="s">
        <v>2687</v>
      </c>
      <c r="H2377" s="123">
        <v>131.9</v>
      </c>
    </row>
    <row r="2378" spans="2:8" ht="30" customHeight="1">
      <c r="B2378" s="119" t="s">
        <v>3372</v>
      </c>
      <c r="C2378" s="123" t="s">
        <v>1891</v>
      </c>
      <c r="D2378" s="123">
        <v>12</v>
      </c>
      <c r="E2378" s="123" t="s">
        <v>2651</v>
      </c>
      <c r="F2378" s="123" t="s">
        <v>3092</v>
      </c>
      <c r="G2378" s="119" t="s">
        <v>2687</v>
      </c>
      <c r="H2378" s="123">
        <v>131.9</v>
      </c>
    </row>
    <row r="2379" spans="2:8" ht="30" customHeight="1">
      <c r="B2379" s="119" t="s">
        <v>3372</v>
      </c>
      <c r="C2379" s="123" t="s">
        <v>1891</v>
      </c>
      <c r="D2379" s="123">
        <v>12</v>
      </c>
      <c r="E2379" s="123" t="s">
        <v>2651</v>
      </c>
      <c r="F2379" s="123" t="s">
        <v>3092</v>
      </c>
      <c r="G2379" s="119" t="s">
        <v>2687</v>
      </c>
      <c r="H2379" s="123">
        <v>131.9</v>
      </c>
    </row>
    <row r="2380" spans="2:8" ht="30" customHeight="1">
      <c r="B2380" s="119" t="s">
        <v>3372</v>
      </c>
      <c r="C2380" s="123" t="s">
        <v>1891</v>
      </c>
      <c r="D2380" s="123">
        <v>12</v>
      </c>
      <c r="E2380" s="123" t="s">
        <v>2651</v>
      </c>
      <c r="F2380" s="123" t="s">
        <v>3092</v>
      </c>
      <c r="G2380" s="119" t="s">
        <v>2687</v>
      </c>
      <c r="H2380" s="123">
        <v>131.9</v>
      </c>
    </row>
    <row r="2381" spans="2:8" ht="30" customHeight="1">
      <c r="B2381" s="119" t="s">
        <v>3372</v>
      </c>
      <c r="C2381" s="123" t="s">
        <v>1891</v>
      </c>
      <c r="D2381" s="123">
        <v>12</v>
      </c>
      <c r="E2381" s="123" t="s">
        <v>2651</v>
      </c>
      <c r="F2381" s="123" t="s">
        <v>3092</v>
      </c>
      <c r="G2381" s="119" t="s">
        <v>2687</v>
      </c>
      <c r="H2381" s="123">
        <v>131.9</v>
      </c>
    </row>
    <row r="2382" spans="2:8" ht="30" customHeight="1">
      <c r="B2382" s="119" t="s">
        <v>3372</v>
      </c>
      <c r="C2382" s="123" t="s">
        <v>1891</v>
      </c>
      <c r="D2382" s="123">
        <v>12</v>
      </c>
      <c r="E2382" s="123" t="s">
        <v>2651</v>
      </c>
      <c r="F2382" s="123" t="s">
        <v>3092</v>
      </c>
      <c r="G2382" s="119" t="s">
        <v>2687</v>
      </c>
      <c r="H2382" s="123">
        <v>131.9</v>
      </c>
    </row>
    <row r="2383" spans="2:8" ht="30" customHeight="1">
      <c r="B2383" s="119" t="s">
        <v>3390</v>
      </c>
      <c r="C2383" s="123" t="s">
        <v>1891</v>
      </c>
      <c r="D2383" s="123">
        <v>12</v>
      </c>
      <c r="E2383" s="123" t="s">
        <v>2651</v>
      </c>
      <c r="F2383" s="123" t="s">
        <v>3092</v>
      </c>
      <c r="G2383" s="119" t="s">
        <v>2687</v>
      </c>
      <c r="H2383" s="123">
        <v>131.9</v>
      </c>
    </row>
    <row r="2384" spans="2:8" ht="30" customHeight="1">
      <c r="B2384" s="119" t="s">
        <v>3372</v>
      </c>
      <c r="C2384" s="123" t="s">
        <v>1891</v>
      </c>
      <c r="D2384" s="123">
        <v>12</v>
      </c>
      <c r="E2384" s="123" t="s">
        <v>2651</v>
      </c>
      <c r="F2384" s="123" t="s">
        <v>3092</v>
      </c>
      <c r="G2384" s="119" t="s">
        <v>2687</v>
      </c>
      <c r="H2384" s="123">
        <v>131.9</v>
      </c>
    </row>
    <row r="2385" spans="2:8" ht="30" customHeight="1">
      <c r="B2385" s="119" t="s">
        <v>3372</v>
      </c>
      <c r="C2385" s="123" t="s">
        <v>1891</v>
      </c>
      <c r="D2385" s="123">
        <v>12</v>
      </c>
      <c r="E2385" s="123" t="s">
        <v>2651</v>
      </c>
      <c r="F2385" s="123" t="s">
        <v>3092</v>
      </c>
      <c r="G2385" s="119" t="s">
        <v>2687</v>
      </c>
      <c r="H2385" s="123">
        <v>131.9</v>
      </c>
    </row>
    <row r="2386" spans="2:8" ht="30" customHeight="1">
      <c r="B2386" s="119" t="s">
        <v>3390</v>
      </c>
      <c r="C2386" s="123" t="s">
        <v>1891</v>
      </c>
      <c r="D2386" s="123">
        <v>13</v>
      </c>
      <c r="E2386" s="123" t="s">
        <v>2651</v>
      </c>
      <c r="F2386" s="123" t="s">
        <v>3092</v>
      </c>
      <c r="G2386" s="119" t="s">
        <v>2687</v>
      </c>
      <c r="H2386" s="123">
        <v>131.9</v>
      </c>
    </row>
    <row r="2387" spans="2:8" ht="30" customHeight="1">
      <c r="B2387" s="119" t="s">
        <v>3651</v>
      </c>
      <c r="C2387" s="123" t="s">
        <v>1891</v>
      </c>
      <c r="D2387" s="123">
        <v>13.5</v>
      </c>
      <c r="E2387" s="123" t="s">
        <v>2651</v>
      </c>
      <c r="F2387" s="123" t="s">
        <v>3092</v>
      </c>
      <c r="G2387" s="119" t="s">
        <v>2687</v>
      </c>
      <c r="H2387" s="123">
        <v>131.9</v>
      </c>
    </row>
    <row r="2388" spans="2:8" ht="30" customHeight="1">
      <c r="B2388" s="119" t="s">
        <v>3390</v>
      </c>
      <c r="C2388" s="123" t="s">
        <v>1891</v>
      </c>
      <c r="D2388" s="123">
        <v>13.5</v>
      </c>
      <c r="E2388" s="123" t="s">
        <v>2651</v>
      </c>
      <c r="F2388" s="123" t="s">
        <v>3092</v>
      </c>
      <c r="G2388" s="119" t="s">
        <v>2687</v>
      </c>
      <c r="H2388" s="123">
        <v>131.9</v>
      </c>
    </row>
    <row r="2389" spans="2:8" ht="30" customHeight="1">
      <c r="B2389" s="119" t="s">
        <v>3390</v>
      </c>
      <c r="C2389" s="123" t="s">
        <v>1891</v>
      </c>
      <c r="D2389" s="123">
        <v>13.5</v>
      </c>
      <c r="E2389" s="123" t="s">
        <v>2651</v>
      </c>
      <c r="F2389" s="123" t="s">
        <v>3092</v>
      </c>
      <c r="G2389" s="119" t="s">
        <v>2687</v>
      </c>
      <c r="H2389" s="123">
        <v>131.9</v>
      </c>
    </row>
    <row r="2390" spans="2:8" ht="30" customHeight="1">
      <c r="B2390" s="119" t="s">
        <v>3651</v>
      </c>
      <c r="C2390" s="123" t="s">
        <v>1891</v>
      </c>
      <c r="D2390" s="123">
        <v>13.5</v>
      </c>
      <c r="E2390" s="123" t="s">
        <v>2651</v>
      </c>
      <c r="F2390" s="123" t="s">
        <v>3092</v>
      </c>
      <c r="G2390" s="119" t="s">
        <v>2687</v>
      </c>
      <c r="H2390" s="123">
        <v>131.9</v>
      </c>
    </row>
    <row r="2391" spans="2:8" ht="30" customHeight="1">
      <c r="B2391" s="119" t="s">
        <v>3372</v>
      </c>
      <c r="C2391" s="123" t="s">
        <v>1891</v>
      </c>
      <c r="D2391" s="123">
        <v>15</v>
      </c>
      <c r="E2391" s="123" t="s">
        <v>2651</v>
      </c>
      <c r="F2391" s="123" t="s">
        <v>3092</v>
      </c>
      <c r="G2391" s="119" t="s">
        <v>2687</v>
      </c>
      <c r="H2391" s="123">
        <v>131.9</v>
      </c>
    </row>
    <row r="2392" spans="2:8" ht="30" customHeight="1">
      <c r="B2392" s="119" t="s">
        <v>3372</v>
      </c>
      <c r="C2392" s="123" t="s">
        <v>1891</v>
      </c>
      <c r="D2392" s="123">
        <v>15</v>
      </c>
      <c r="E2392" s="123" t="s">
        <v>2651</v>
      </c>
      <c r="F2392" s="123" t="s">
        <v>3092</v>
      </c>
      <c r="G2392" s="119" t="s">
        <v>2687</v>
      </c>
      <c r="H2392" s="123">
        <v>131.9</v>
      </c>
    </row>
    <row r="2393" spans="2:8" ht="30" customHeight="1">
      <c r="B2393" s="119" t="s">
        <v>3372</v>
      </c>
      <c r="C2393" s="123" t="s">
        <v>1891</v>
      </c>
      <c r="D2393" s="123">
        <v>15</v>
      </c>
      <c r="E2393" s="123" t="s">
        <v>2651</v>
      </c>
      <c r="F2393" s="123" t="s">
        <v>3092</v>
      </c>
      <c r="G2393" s="119" t="s">
        <v>2687</v>
      </c>
      <c r="H2393" s="123">
        <v>131.9</v>
      </c>
    </row>
    <row r="2394" spans="2:8" ht="30" customHeight="1">
      <c r="B2394" s="119" t="s">
        <v>3349</v>
      </c>
      <c r="C2394" s="123" t="s">
        <v>1891</v>
      </c>
      <c r="D2394" s="123">
        <v>15</v>
      </c>
      <c r="E2394" s="123" t="s">
        <v>2651</v>
      </c>
      <c r="F2394" s="123" t="s">
        <v>3092</v>
      </c>
      <c r="G2394" s="119" t="s">
        <v>2687</v>
      </c>
      <c r="H2394" s="123">
        <v>131.9</v>
      </c>
    </row>
    <row r="2395" spans="2:8" ht="30" customHeight="1">
      <c r="B2395" s="119" t="s">
        <v>3372</v>
      </c>
      <c r="C2395" s="123" t="s">
        <v>1891</v>
      </c>
      <c r="D2395" s="123">
        <v>15</v>
      </c>
      <c r="E2395" s="123" t="s">
        <v>2651</v>
      </c>
      <c r="F2395" s="123" t="s">
        <v>3092</v>
      </c>
      <c r="G2395" s="119" t="s">
        <v>2687</v>
      </c>
      <c r="H2395" s="123">
        <v>131.9</v>
      </c>
    </row>
    <row r="2396" spans="2:8" ht="30" customHeight="1">
      <c r="B2396" s="119" t="s">
        <v>3372</v>
      </c>
      <c r="C2396" s="123" t="s">
        <v>1891</v>
      </c>
      <c r="D2396" s="123">
        <v>15</v>
      </c>
      <c r="E2396" s="123" t="s">
        <v>2651</v>
      </c>
      <c r="F2396" s="123" t="s">
        <v>3092</v>
      </c>
      <c r="G2396" s="119" t="s">
        <v>2687</v>
      </c>
      <c r="H2396" s="123">
        <v>131.9</v>
      </c>
    </row>
    <row r="2397" spans="2:8" ht="30" customHeight="1">
      <c r="B2397" s="119" t="s">
        <v>3651</v>
      </c>
      <c r="C2397" s="123" t="s">
        <v>1891</v>
      </c>
      <c r="D2397" s="123">
        <v>15</v>
      </c>
      <c r="E2397" s="123" t="s">
        <v>2651</v>
      </c>
      <c r="F2397" s="123" t="s">
        <v>3092</v>
      </c>
      <c r="G2397" s="119" t="s">
        <v>2687</v>
      </c>
      <c r="H2397" s="123">
        <v>131.9</v>
      </c>
    </row>
    <row r="2398" spans="2:8" ht="30" customHeight="1">
      <c r="B2398" s="119" t="s">
        <v>3657</v>
      </c>
      <c r="C2398" s="123" t="s">
        <v>1891</v>
      </c>
      <c r="D2398" s="123">
        <v>15</v>
      </c>
      <c r="E2398" s="123" t="s">
        <v>2651</v>
      </c>
      <c r="F2398" s="123" t="s">
        <v>3092</v>
      </c>
      <c r="G2398" s="119" t="s">
        <v>2687</v>
      </c>
      <c r="H2398" s="123">
        <v>131.9</v>
      </c>
    </row>
    <row r="2399" spans="2:8" ht="30" customHeight="1">
      <c r="B2399" s="119" t="s">
        <v>3372</v>
      </c>
      <c r="C2399" s="123" t="s">
        <v>1891</v>
      </c>
      <c r="D2399" s="123">
        <v>16</v>
      </c>
      <c r="E2399" s="123" t="s">
        <v>2651</v>
      </c>
      <c r="F2399" s="123" t="s">
        <v>3092</v>
      </c>
      <c r="G2399" s="119" t="s">
        <v>2687</v>
      </c>
      <c r="H2399" s="123">
        <v>131.9</v>
      </c>
    </row>
    <row r="2400" spans="2:8" ht="30" customHeight="1">
      <c r="B2400" s="119" t="s">
        <v>3390</v>
      </c>
      <c r="C2400" s="123" t="s">
        <v>1891</v>
      </c>
      <c r="D2400" s="123">
        <v>17.5</v>
      </c>
      <c r="E2400" s="123" t="s">
        <v>2651</v>
      </c>
      <c r="F2400" s="123" t="s">
        <v>3092</v>
      </c>
      <c r="G2400" s="119" t="s">
        <v>2687</v>
      </c>
      <c r="H2400" s="123">
        <v>131.9</v>
      </c>
    </row>
    <row r="2401" spans="2:8" ht="30" customHeight="1">
      <c r="B2401" s="119" t="s">
        <v>3651</v>
      </c>
      <c r="C2401" s="123" t="s">
        <v>1891</v>
      </c>
      <c r="D2401" s="123">
        <v>18</v>
      </c>
      <c r="E2401" s="123" t="s">
        <v>2651</v>
      </c>
      <c r="F2401" s="123" t="s">
        <v>3092</v>
      </c>
      <c r="G2401" s="119" t="s">
        <v>2687</v>
      </c>
      <c r="H2401" s="123">
        <v>131.9</v>
      </c>
    </row>
    <row r="2402" spans="2:8" ht="30" customHeight="1">
      <c r="B2402" s="119" t="s">
        <v>3372</v>
      </c>
      <c r="C2402" s="123" t="s">
        <v>1891</v>
      </c>
      <c r="D2402" s="123">
        <v>18</v>
      </c>
      <c r="E2402" s="123" t="s">
        <v>2651</v>
      </c>
      <c r="F2402" s="123" t="s">
        <v>3092</v>
      </c>
      <c r="G2402" s="119" t="s">
        <v>2687</v>
      </c>
      <c r="H2402" s="123">
        <v>131.9</v>
      </c>
    </row>
    <row r="2403" spans="2:8" ht="30" customHeight="1">
      <c r="B2403" s="119" t="s">
        <v>3390</v>
      </c>
      <c r="C2403" s="123" t="s">
        <v>1891</v>
      </c>
      <c r="D2403" s="123">
        <v>18</v>
      </c>
      <c r="E2403" s="123" t="s">
        <v>2651</v>
      </c>
      <c r="F2403" s="123" t="s">
        <v>3092</v>
      </c>
      <c r="G2403" s="119" t="s">
        <v>2687</v>
      </c>
      <c r="H2403" s="123">
        <v>131.9</v>
      </c>
    </row>
    <row r="2404" spans="2:8" ht="30" customHeight="1">
      <c r="B2404" s="119" t="s">
        <v>3372</v>
      </c>
      <c r="C2404" s="123" t="s">
        <v>1891</v>
      </c>
      <c r="D2404" s="123">
        <v>18</v>
      </c>
      <c r="E2404" s="123" t="s">
        <v>2651</v>
      </c>
      <c r="F2404" s="123" t="s">
        <v>3092</v>
      </c>
      <c r="G2404" s="119" t="s">
        <v>2687</v>
      </c>
      <c r="H2404" s="123">
        <v>131.9</v>
      </c>
    </row>
    <row r="2405" spans="2:8" ht="30" customHeight="1">
      <c r="B2405" s="119" t="s">
        <v>3349</v>
      </c>
      <c r="C2405" s="123" t="s">
        <v>1891</v>
      </c>
      <c r="D2405" s="123">
        <v>18</v>
      </c>
      <c r="E2405" s="123" t="s">
        <v>2651</v>
      </c>
      <c r="F2405" s="123" t="s">
        <v>3092</v>
      </c>
      <c r="G2405" s="119" t="s">
        <v>2687</v>
      </c>
      <c r="H2405" s="123">
        <v>131.9</v>
      </c>
    </row>
    <row r="2406" spans="2:8" ht="30" customHeight="1">
      <c r="B2406" s="119" t="s">
        <v>3651</v>
      </c>
      <c r="C2406" s="123" t="s">
        <v>1891</v>
      </c>
      <c r="D2406" s="123">
        <v>20</v>
      </c>
      <c r="E2406" s="123" t="s">
        <v>2651</v>
      </c>
      <c r="F2406" s="123" t="s">
        <v>3092</v>
      </c>
      <c r="G2406" s="119" t="s">
        <v>2687</v>
      </c>
      <c r="H2406" s="123">
        <v>131.9</v>
      </c>
    </row>
    <row r="2407" spans="2:8" ht="30" customHeight="1">
      <c r="B2407" s="119" t="s">
        <v>3663</v>
      </c>
      <c r="C2407" s="123" t="s">
        <v>1891</v>
      </c>
      <c r="D2407" s="123">
        <v>20</v>
      </c>
      <c r="E2407" s="123" t="s">
        <v>2651</v>
      </c>
      <c r="F2407" s="123" t="s">
        <v>3092</v>
      </c>
      <c r="G2407" s="119" t="s">
        <v>2687</v>
      </c>
      <c r="H2407" s="123">
        <v>131.9</v>
      </c>
    </row>
    <row r="2408" spans="2:8" ht="30" customHeight="1">
      <c r="B2408" s="119" t="s">
        <v>3651</v>
      </c>
      <c r="C2408" s="123" t="s">
        <v>1891</v>
      </c>
      <c r="D2408" s="123">
        <v>20</v>
      </c>
      <c r="E2408" s="123" t="s">
        <v>2651</v>
      </c>
      <c r="F2408" s="123" t="s">
        <v>3092</v>
      </c>
      <c r="G2408" s="119" t="s">
        <v>2687</v>
      </c>
      <c r="H2408" s="123">
        <v>131.9</v>
      </c>
    </row>
    <row r="2409" spans="2:8" ht="30" customHeight="1">
      <c r="B2409" s="119" t="s">
        <v>3372</v>
      </c>
      <c r="C2409" s="123" t="s">
        <v>1891</v>
      </c>
      <c r="D2409" s="123">
        <v>20</v>
      </c>
      <c r="E2409" s="123" t="s">
        <v>2651</v>
      </c>
      <c r="F2409" s="123" t="s">
        <v>3092</v>
      </c>
      <c r="G2409" s="119" t="s">
        <v>2687</v>
      </c>
      <c r="H2409" s="123">
        <v>131.9</v>
      </c>
    </row>
    <row r="2410" spans="2:8" ht="30" customHeight="1">
      <c r="B2410" s="119" t="s">
        <v>3372</v>
      </c>
      <c r="C2410" s="123" t="s">
        <v>1891</v>
      </c>
      <c r="D2410" s="123">
        <v>20</v>
      </c>
      <c r="E2410" s="123" t="s">
        <v>2651</v>
      </c>
      <c r="F2410" s="123" t="s">
        <v>3092</v>
      </c>
      <c r="G2410" s="119" t="s">
        <v>2687</v>
      </c>
      <c r="H2410" s="123">
        <v>131.9</v>
      </c>
    </row>
    <row r="2411" spans="2:8" ht="30" customHeight="1">
      <c r="B2411" s="119" t="s">
        <v>3390</v>
      </c>
      <c r="C2411" s="123" t="s">
        <v>1891</v>
      </c>
      <c r="D2411" s="123">
        <v>21</v>
      </c>
      <c r="E2411" s="123" t="s">
        <v>2651</v>
      </c>
      <c r="F2411" s="123" t="s">
        <v>3092</v>
      </c>
      <c r="G2411" s="119" t="s">
        <v>2687</v>
      </c>
      <c r="H2411" s="123">
        <v>131.9</v>
      </c>
    </row>
    <row r="2412" spans="2:8" ht="30" customHeight="1">
      <c r="B2412" s="119" t="s">
        <v>3651</v>
      </c>
      <c r="C2412" s="123" t="s">
        <v>1891</v>
      </c>
      <c r="D2412" s="123">
        <v>21</v>
      </c>
      <c r="E2412" s="123" t="s">
        <v>2651</v>
      </c>
      <c r="F2412" s="123" t="s">
        <v>3092</v>
      </c>
      <c r="G2412" s="119" t="s">
        <v>2687</v>
      </c>
      <c r="H2412" s="123">
        <v>131.9</v>
      </c>
    </row>
    <row r="2413" spans="2:8" ht="30" customHeight="1">
      <c r="B2413" s="119" t="s">
        <v>3664</v>
      </c>
      <c r="C2413" s="123" t="s">
        <v>1891</v>
      </c>
      <c r="D2413" s="123">
        <v>22.5</v>
      </c>
      <c r="E2413" s="123" t="s">
        <v>2651</v>
      </c>
      <c r="F2413" s="123" t="s">
        <v>3092</v>
      </c>
      <c r="G2413" s="119" t="s">
        <v>2687</v>
      </c>
      <c r="H2413" s="123">
        <v>131.9</v>
      </c>
    </row>
    <row r="2414" spans="2:8" ht="30" customHeight="1">
      <c r="B2414" s="119" t="s">
        <v>3651</v>
      </c>
      <c r="C2414" s="123" t="s">
        <v>1891</v>
      </c>
      <c r="D2414" s="123">
        <v>22.5</v>
      </c>
      <c r="E2414" s="123" t="s">
        <v>2651</v>
      </c>
      <c r="F2414" s="123" t="s">
        <v>3092</v>
      </c>
      <c r="G2414" s="119" t="s">
        <v>2687</v>
      </c>
      <c r="H2414" s="123">
        <v>131.9</v>
      </c>
    </row>
    <row r="2415" spans="2:8" ht="30" customHeight="1">
      <c r="B2415" s="119" t="s">
        <v>3390</v>
      </c>
      <c r="C2415" s="123" t="s">
        <v>1891</v>
      </c>
      <c r="D2415" s="123">
        <v>22.5</v>
      </c>
      <c r="E2415" s="123" t="s">
        <v>2651</v>
      </c>
      <c r="F2415" s="123" t="s">
        <v>3092</v>
      </c>
      <c r="G2415" s="119" t="s">
        <v>2687</v>
      </c>
      <c r="H2415" s="123">
        <v>131.9</v>
      </c>
    </row>
    <row r="2416" spans="2:8" ht="30" customHeight="1">
      <c r="B2416" s="119" t="s">
        <v>3390</v>
      </c>
      <c r="C2416" s="123" t="s">
        <v>1891</v>
      </c>
      <c r="D2416" s="123">
        <v>22.5</v>
      </c>
      <c r="E2416" s="123" t="s">
        <v>2651</v>
      </c>
      <c r="F2416" s="123" t="s">
        <v>3092</v>
      </c>
      <c r="G2416" s="119" t="s">
        <v>2687</v>
      </c>
      <c r="H2416" s="123">
        <v>131.9</v>
      </c>
    </row>
    <row r="2417" spans="2:8" ht="30" customHeight="1">
      <c r="B2417" s="119" t="s">
        <v>3390</v>
      </c>
      <c r="C2417" s="123" t="s">
        <v>1891</v>
      </c>
      <c r="D2417" s="123">
        <v>22.5</v>
      </c>
      <c r="E2417" s="123" t="s">
        <v>2651</v>
      </c>
      <c r="F2417" s="123" t="s">
        <v>3092</v>
      </c>
      <c r="G2417" s="119" t="s">
        <v>2687</v>
      </c>
      <c r="H2417" s="123">
        <v>131.9</v>
      </c>
    </row>
    <row r="2418" spans="2:8" ht="30" customHeight="1">
      <c r="B2418" s="119" t="s">
        <v>3390</v>
      </c>
      <c r="C2418" s="123" t="s">
        <v>1891</v>
      </c>
      <c r="D2418" s="123">
        <v>22.5</v>
      </c>
      <c r="E2418" s="123" t="s">
        <v>2651</v>
      </c>
      <c r="F2418" s="123" t="s">
        <v>3092</v>
      </c>
      <c r="G2418" s="119" t="s">
        <v>2687</v>
      </c>
      <c r="H2418" s="123">
        <v>131.9</v>
      </c>
    </row>
    <row r="2419" spans="2:8" ht="30" customHeight="1">
      <c r="B2419" s="119" t="s">
        <v>3390</v>
      </c>
      <c r="C2419" s="123" t="s">
        <v>1891</v>
      </c>
      <c r="D2419" s="123">
        <v>22.5</v>
      </c>
      <c r="E2419" s="123" t="s">
        <v>2651</v>
      </c>
      <c r="F2419" s="123" t="s">
        <v>3092</v>
      </c>
      <c r="G2419" s="119" t="s">
        <v>2687</v>
      </c>
      <c r="H2419" s="123">
        <v>131.9</v>
      </c>
    </row>
    <row r="2420" spans="2:8" ht="30" customHeight="1">
      <c r="B2420" s="119" t="s">
        <v>3390</v>
      </c>
      <c r="C2420" s="123" t="s">
        <v>1891</v>
      </c>
      <c r="D2420" s="123">
        <v>22.5</v>
      </c>
      <c r="E2420" s="123" t="s">
        <v>2651</v>
      </c>
      <c r="F2420" s="123" t="s">
        <v>3092</v>
      </c>
      <c r="G2420" s="119" t="s">
        <v>2687</v>
      </c>
      <c r="H2420" s="123">
        <v>131.9</v>
      </c>
    </row>
    <row r="2421" spans="2:8" ht="30" customHeight="1">
      <c r="B2421" s="119" t="s">
        <v>3349</v>
      </c>
      <c r="C2421" s="123" t="s">
        <v>1891</v>
      </c>
      <c r="D2421" s="123">
        <v>23</v>
      </c>
      <c r="E2421" s="123" t="s">
        <v>2651</v>
      </c>
      <c r="F2421" s="123" t="s">
        <v>3092</v>
      </c>
      <c r="G2421" s="119" t="s">
        <v>2687</v>
      </c>
      <c r="H2421" s="123">
        <v>131.9</v>
      </c>
    </row>
    <row r="2422" spans="2:8" ht="30" customHeight="1">
      <c r="B2422" s="119" t="s">
        <v>3639</v>
      </c>
      <c r="C2422" s="123" t="s">
        <v>1891</v>
      </c>
      <c r="D2422" s="123">
        <v>24</v>
      </c>
      <c r="E2422" s="123" t="s">
        <v>2651</v>
      </c>
      <c r="F2422" s="123" t="s">
        <v>3092</v>
      </c>
      <c r="G2422" s="119" t="s">
        <v>2687</v>
      </c>
      <c r="H2422" s="123">
        <v>131.9</v>
      </c>
    </row>
    <row r="2423" spans="2:8" ht="30" customHeight="1">
      <c r="B2423" s="119" t="s">
        <v>3651</v>
      </c>
      <c r="C2423" s="123" t="s">
        <v>1891</v>
      </c>
      <c r="D2423" s="123">
        <v>24</v>
      </c>
      <c r="E2423" s="123" t="s">
        <v>2651</v>
      </c>
      <c r="F2423" s="123" t="s">
        <v>3092</v>
      </c>
      <c r="G2423" s="119" t="s">
        <v>2687</v>
      </c>
      <c r="H2423" s="123">
        <v>131.9</v>
      </c>
    </row>
    <row r="2424" spans="2:8" ht="30" customHeight="1">
      <c r="B2424" s="119" t="s">
        <v>3660</v>
      </c>
      <c r="C2424" s="123" t="s">
        <v>1891</v>
      </c>
      <c r="D2424" s="123">
        <v>24</v>
      </c>
      <c r="E2424" s="123" t="s">
        <v>2651</v>
      </c>
      <c r="F2424" s="123" t="s">
        <v>3092</v>
      </c>
      <c r="G2424" s="119" t="s">
        <v>2687</v>
      </c>
      <c r="H2424" s="123">
        <v>131.9</v>
      </c>
    </row>
    <row r="2425" spans="2:8" ht="30" customHeight="1">
      <c r="B2425" s="119" t="s">
        <v>3657</v>
      </c>
      <c r="C2425" s="123" t="s">
        <v>1891</v>
      </c>
      <c r="D2425" s="123">
        <v>24</v>
      </c>
      <c r="E2425" s="123" t="s">
        <v>2651</v>
      </c>
      <c r="F2425" s="123" t="s">
        <v>3092</v>
      </c>
      <c r="G2425" s="119" t="s">
        <v>2687</v>
      </c>
      <c r="H2425" s="123">
        <v>131.9</v>
      </c>
    </row>
    <row r="2426" spans="2:8" ht="30" customHeight="1">
      <c r="B2426" s="119" t="s">
        <v>3651</v>
      </c>
      <c r="C2426" s="123" t="s">
        <v>1891</v>
      </c>
      <c r="D2426" s="123">
        <v>27</v>
      </c>
      <c r="E2426" s="123" t="s">
        <v>2651</v>
      </c>
      <c r="F2426" s="123" t="s">
        <v>3092</v>
      </c>
      <c r="G2426" s="119" t="s">
        <v>2687</v>
      </c>
      <c r="H2426" s="123">
        <v>131.9</v>
      </c>
    </row>
    <row r="2427" spans="2:8" ht="30" customHeight="1">
      <c r="B2427" s="119" t="s">
        <v>3390</v>
      </c>
      <c r="C2427" s="123" t="s">
        <v>1891</v>
      </c>
      <c r="D2427" s="123">
        <v>27</v>
      </c>
      <c r="E2427" s="123" t="s">
        <v>2651</v>
      </c>
      <c r="F2427" s="123" t="s">
        <v>3092</v>
      </c>
      <c r="G2427" s="119" t="s">
        <v>2687</v>
      </c>
      <c r="H2427" s="123">
        <v>131.9</v>
      </c>
    </row>
    <row r="2428" spans="2:8" ht="30" customHeight="1">
      <c r="B2428" s="119" t="s">
        <v>3651</v>
      </c>
      <c r="C2428" s="123" t="s">
        <v>1891</v>
      </c>
      <c r="D2428" s="123">
        <v>30</v>
      </c>
      <c r="E2428" s="123" t="s">
        <v>2651</v>
      </c>
      <c r="F2428" s="123" t="s">
        <v>3092</v>
      </c>
      <c r="G2428" s="119" t="s">
        <v>2687</v>
      </c>
      <c r="H2428" s="123">
        <v>131.9</v>
      </c>
    </row>
    <row r="2429" spans="2:8" ht="30" customHeight="1">
      <c r="B2429" s="119" t="s">
        <v>3651</v>
      </c>
      <c r="C2429" s="123" t="s">
        <v>1891</v>
      </c>
      <c r="D2429" s="123">
        <v>31.5</v>
      </c>
      <c r="E2429" s="123" t="s">
        <v>2651</v>
      </c>
      <c r="F2429" s="123" t="s">
        <v>3092</v>
      </c>
      <c r="G2429" s="119" t="s">
        <v>2687</v>
      </c>
      <c r="H2429" s="123">
        <v>131.9</v>
      </c>
    </row>
    <row r="2430" spans="2:8" ht="30" customHeight="1">
      <c r="B2430" s="119" t="s">
        <v>3390</v>
      </c>
      <c r="C2430" s="123" t="s">
        <v>1891</v>
      </c>
      <c r="D2430" s="123">
        <v>31.5</v>
      </c>
      <c r="E2430" s="123" t="s">
        <v>2651</v>
      </c>
      <c r="F2430" s="123" t="s">
        <v>3092</v>
      </c>
      <c r="G2430" s="119" t="s">
        <v>2687</v>
      </c>
      <c r="H2430" s="123">
        <v>131.9</v>
      </c>
    </row>
    <row r="2431" spans="2:8" ht="30" customHeight="1">
      <c r="B2431" s="119" t="s">
        <v>3390</v>
      </c>
      <c r="C2431" s="123" t="s">
        <v>1891</v>
      </c>
      <c r="D2431" s="123">
        <v>31.5</v>
      </c>
      <c r="E2431" s="123" t="s">
        <v>2651</v>
      </c>
      <c r="F2431" s="123" t="s">
        <v>3092</v>
      </c>
      <c r="G2431" s="119" t="s">
        <v>2687</v>
      </c>
      <c r="H2431" s="123">
        <v>131.9</v>
      </c>
    </row>
    <row r="2432" spans="2:8" ht="30" customHeight="1">
      <c r="B2432" s="119" t="s">
        <v>3651</v>
      </c>
      <c r="C2432" s="123" t="s">
        <v>1891</v>
      </c>
      <c r="D2432" s="123">
        <v>32</v>
      </c>
      <c r="E2432" s="123" t="s">
        <v>2651</v>
      </c>
      <c r="F2432" s="123" t="s">
        <v>3092</v>
      </c>
      <c r="G2432" s="119" t="s">
        <v>2687</v>
      </c>
      <c r="H2432" s="123">
        <v>131.9</v>
      </c>
    </row>
    <row r="2433" spans="2:8" ht="30" customHeight="1">
      <c r="B2433" s="119" t="s">
        <v>3372</v>
      </c>
      <c r="C2433" s="123" t="s">
        <v>1891</v>
      </c>
      <c r="D2433" s="123">
        <v>32</v>
      </c>
      <c r="E2433" s="123" t="s">
        <v>2651</v>
      </c>
      <c r="F2433" s="123" t="s">
        <v>3092</v>
      </c>
      <c r="G2433" s="119" t="s">
        <v>2687</v>
      </c>
      <c r="H2433" s="123">
        <v>131.9</v>
      </c>
    </row>
    <row r="2434" spans="2:8" ht="30" customHeight="1">
      <c r="B2434" s="119" t="s">
        <v>3651</v>
      </c>
      <c r="C2434" s="123" t="s">
        <v>1891</v>
      </c>
      <c r="D2434" s="123">
        <v>36</v>
      </c>
      <c r="E2434" s="123" t="s">
        <v>2651</v>
      </c>
      <c r="F2434" s="123" t="s">
        <v>3092</v>
      </c>
      <c r="G2434" s="119" t="s">
        <v>2687</v>
      </c>
      <c r="H2434" s="123">
        <v>131.9</v>
      </c>
    </row>
    <row r="2435" spans="2:8" ht="30" customHeight="1">
      <c r="B2435" s="119" t="s">
        <v>3651</v>
      </c>
      <c r="C2435" s="123" t="s">
        <v>1891</v>
      </c>
      <c r="D2435" s="123">
        <v>36</v>
      </c>
      <c r="E2435" s="123" t="s">
        <v>2651</v>
      </c>
      <c r="F2435" s="123" t="s">
        <v>3092</v>
      </c>
      <c r="G2435" s="119" t="s">
        <v>2687</v>
      </c>
      <c r="H2435" s="123">
        <v>131.9</v>
      </c>
    </row>
    <row r="2436" spans="2:8" ht="30" customHeight="1">
      <c r="B2436" s="119" t="s">
        <v>3390</v>
      </c>
      <c r="C2436" s="123" t="s">
        <v>1891</v>
      </c>
      <c r="D2436" s="123">
        <v>36</v>
      </c>
      <c r="E2436" s="123" t="s">
        <v>2651</v>
      </c>
      <c r="F2436" s="123" t="s">
        <v>3092</v>
      </c>
      <c r="G2436" s="119" t="s">
        <v>2687</v>
      </c>
      <c r="H2436" s="123">
        <v>131.9</v>
      </c>
    </row>
    <row r="2437" spans="2:8" ht="30" customHeight="1">
      <c r="B2437" s="119" t="s">
        <v>3390</v>
      </c>
      <c r="C2437" s="123" t="s">
        <v>1891</v>
      </c>
      <c r="D2437" s="123">
        <v>36</v>
      </c>
      <c r="E2437" s="123" t="s">
        <v>2651</v>
      </c>
      <c r="F2437" s="123" t="s">
        <v>3092</v>
      </c>
      <c r="G2437" s="119" t="s">
        <v>2687</v>
      </c>
      <c r="H2437" s="123">
        <v>131.9</v>
      </c>
    </row>
    <row r="2438" spans="2:8" ht="30" customHeight="1">
      <c r="B2438" s="119" t="s">
        <v>3372</v>
      </c>
      <c r="C2438" s="123" t="s">
        <v>1891</v>
      </c>
      <c r="D2438" s="123">
        <v>40.5</v>
      </c>
      <c r="E2438" s="123" t="s">
        <v>2651</v>
      </c>
      <c r="F2438" s="123" t="s">
        <v>3092</v>
      </c>
      <c r="G2438" s="119" t="s">
        <v>2687</v>
      </c>
      <c r="H2438" s="123">
        <v>131.9</v>
      </c>
    </row>
    <row r="2439" spans="2:8" ht="30" customHeight="1">
      <c r="B2439" s="119" t="s">
        <v>3651</v>
      </c>
      <c r="C2439" s="123" t="s">
        <v>1891</v>
      </c>
      <c r="D2439" s="123">
        <v>51</v>
      </c>
      <c r="E2439" s="123" t="s">
        <v>2651</v>
      </c>
      <c r="F2439" s="123" t="s">
        <v>3092</v>
      </c>
      <c r="G2439" s="119" t="s">
        <v>2687</v>
      </c>
      <c r="H2439" s="123">
        <v>131.9</v>
      </c>
    </row>
    <row r="2440" spans="2:8" ht="30" customHeight="1">
      <c r="B2440" s="119" t="s">
        <v>3390</v>
      </c>
      <c r="C2440" s="123" t="s">
        <v>1891</v>
      </c>
      <c r="D2440" s="123">
        <v>51</v>
      </c>
      <c r="E2440" s="123" t="s">
        <v>2651</v>
      </c>
      <c r="F2440" s="123" t="s">
        <v>3092</v>
      </c>
      <c r="G2440" s="119" t="s">
        <v>2687</v>
      </c>
      <c r="H2440" s="123">
        <v>131.9</v>
      </c>
    </row>
    <row r="2441" spans="2:8" ht="30" customHeight="1">
      <c r="B2441" s="119" t="s">
        <v>3372</v>
      </c>
      <c r="C2441" s="123" t="s">
        <v>1891</v>
      </c>
      <c r="D2441" s="123">
        <v>51</v>
      </c>
      <c r="E2441" s="123" t="s">
        <v>2651</v>
      </c>
      <c r="F2441" s="123" t="s">
        <v>3092</v>
      </c>
      <c r="G2441" s="119" t="s">
        <v>2687</v>
      </c>
      <c r="H2441" s="123">
        <v>131.9</v>
      </c>
    </row>
    <row r="2442" spans="2:8" ht="30" customHeight="1">
      <c r="B2442" s="119" t="s">
        <v>3651</v>
      </c>
      <c r="C2442" s="123" t="s">
        <v>1891</v>
      </c>
      <c r="D2442" s="123">
        <v>51</v>
      </c>
      <c r="E2442" s="123" t="s">
        <v>2651</v>
      </c>
      <c r="F2442" s="123" t="s">
        <v>3092</v>
      </c>
      <c r="G2442" s="119" t="s">
        <v>2687</v>
      </c>
      <c r="H2442" s="123">
        <v>131.9</v>
      </c>
    </row>
    <row r="2443" spans="2:8" ht="30" customHeight="1">
      <c r="B2443" s="119" t="s">
        <v>3390</v>
      </c>
      <c r="C2443" s="123" t="s">
        <v>1891</v>
      </c>
      <c r="D2443" s="123">
        <v>53</v>
      </c>
      <c r="E2443" s="123" t="s">
        <v>2651</v>
      </c>
      <c r="F2443" s="123" t="s">
        <v>3092</v>
      </c>
      <c r="G2443" s="119" t="s">
        <v>2687</v>
      </c>
      <c r="H2443" s="123">
        <v>131.9</v>
      </c>
    </row>
    <row r="2444" spans="2:8" ht="30" customHeight="1">
      <c r="B2444" s="119" t="s">
        <v>3349</v>
      </c>
      <c r="C2444" s="123" t="s">
        <v>1891</v>
      </c>
      <c r="D2444" s="123">
        <v>53.5</v>
      </c>
      <c r="E2444" s="123" t="s">
        <v>2651</v>
      </c>
      <c r="F2444" s="123" t="s">
        <v>3092</v>
      </c>
      <c r="G2444" s="119" t="s">
        <v>2687</v>
      </c>
      <c r="H2444" s="123">
        <v>131.9</v>
      </c>
    </row>
    <row r="2445" spans="2:8" ht="30" customHeight="1">
      <c r="B2445" s="119" t="s">
        <v>3372</v>
      </c>
      <c r="C2445" s="123" t="s">
        <v>1891</v>
      </c>
      <c r="D2445" s="123">
        <v>53.5</v>
      </c>
      <c r="E2445" s="123" t="s">
        <v>2651</v>
      </c>
      <c r="F2445" s="123" t="s">
        <v>3092</v>
      </c>
      <c r="G2445" s="119" t="s">
        <v>2687</v>
      </c>
      <c r="H2445" s="123">
        <v>131.9</v>
      </c>
    </row>
    <row r="2446" spans="2:8" ht="30" customHeight="1">
      <c r="B2446" s="119" t="s">
        <v>3390</v>
      </c>
      <c r="C2446" s="123" t="s">
        <v>1891</v>
      </c>
      <c r="D2446" s="123">
        <v>56</v>
      </c>
      <c r="E2446" s="123" t="s">
        <v>2651</v>
      </c>
      <c r="F2446" s="123" t="s">
        <v>3092</v>
      </c>
      <c r="G2446" s="119" t="s">
        <v>2687</v>
      </c>
      <c r="H2446" s="123">
        <v>131.9</v>
      </c>
    </row>
    <row r="2447" spans="2:8" ht="30" customHeight="1">
      <c r="B2447" s="119" t="s">
        <v>3390</v>
      </c>
      <c r="C2447" s="123" t="s">
        <v>1891</v>
      </c>
      <c r="D2447" s="123">
        <v>58</v>
      </c>
      <c r="E2447" s="123" t="s">
        <v>2651</v>
      </c>
      <c r="F2447" s="123" t="s">
        <v>3092</v>
      </c>
      <c r="G2447" s="119" t="s">
        <v>2687</v>
      </c>
      <c r="H2447" s="123">
        <v>131.9</v>
      </c>
    </row>
    <row r="2448" spans="2:8" ht="30" customHeight="1">
      <c r="B2448" s="119" t="s">
        <v>3665</v>
      </c>
      <c r="C2448" s="123" t="s">
        <v>1891</v>
      </c>
      <c r="D2448" s="123">
        <v>60</v>
      </c>
      <c r="E2448" s="123" t="s">
        <v>2651</v>
      </c>
      <c r="F2448" s="123" t="s">
        <v>3092</v>
      </c>
      <c r="G2448" s="119" t="s">
        <v>2687</v>
      </c>
      <c r="H2448" s="123">
        <v>131.9</v>
      </c>
    </row>
    <row r="2449" spans="2:8" ht="30" customHeight="1">
      <c r="B2449" s="119" t="s">
        <v>3651</v>
      </c>
      <c r="C2449" s="123" t="s">
        <v>1891</v>
      </c>
      <c r="D2449" s="123">
        <v>60</v>
      </c>
      <c r="E2449" s="123" t="s">
        <v>2651</v>
      </c>
      <c r="F2449" s="123" t="s">
        <v>3092</v>
      </c>
      <c r="G2449" s="119" t="s">
        <v>2687</v>
      </c>
      <c r="H2449" s="123">
        <v>131.9</v>
      </c>
    </row>
    <row r="2450" spans="2:8" ht="30" customHeight="1">
      <c r="B2450" s="119" t="s">
        <v>3651</v>
      </c>
      <c r="C2450" s="123" t="s">
        <v>1891</v>
      </c>
      <c r="D2450" s="123">
        <v>63</v>
      </c>
      <c r="E2450" s="123" t="s">
        <v>2651</v>
      </c>
      <c r="F2450" s="123" t="s">
        <v>3092</v>
      </c>
      <c r="G2450" s="119" t="s">
        <v>2687</v>
      </c>
      <c r="H2450" s="123">
        <v>131.9</v>
      </c>
    </row>
    <row r="2451" spans="2:8" ht="30" customHeight="1">
      <c r="B2451" s="119" t="s">
        <v>3372</v>
      </c>
      <c r="C2451" s="123" t="s">
        <v>1891</v>
      </c>
      <c r="D2451" s="123">
        <v>65</v>
      </c>
      <c r="E2451" s="123" t="s">
        <v>2651</v>
      </c>
      <c r="F2451" s="123" t="s">
        <v>3092</v>
      </c>
      <c r="G2451" s="119" t="s">
        <v>2687</v>
      </c>
      <c r="H2451" s="123">
        <v>131.9</v>
      </c>
    </row>
    <row r="2452" spans="2:8" ht="30" customHeight="1">
      <c r="B2452" s="119" t="s">
        <v>3651</v>
      </c>
      <c r="C2452" s="123" t="s">
        <v>1891</v>
      </c>
      <c r="D2452" s="123">
        <v>66</v>
      </c>
      <c r="E2452" s="123" t="s">
        <v>2651</v>
      </c>
      <c r="F2452" s="123" t="s">
        <v>3092</v>
      </c>
      <c r="G2452" s="119" t="s">
        <v>2687</v>
      </c>
      <c r="H2452" s="123">
        <v>131.9</v>
      </c>
    </row>
    <row r="2453" spans="2:8" ht="30" customHeight="1">
      <c r="B2453" s="119" t="s">
        <v>3372</v>
      </c>
      <c r="C2453" s="123" t="s">
        <v>1891</v>
      </c>
      <c r="D2453" s="123">
        <v>68</v>
      </c>
      <c r="E2453" s="123" t="s">
        <v>2651</v>
      </c>
      <c r="F2453" s="123" t="s">
        <v>3092</v>
      </c>
      <c r="G2453" s="119" t="s">
        <v>2687</v>
      </c>
      <c r="H2453" s="123">
        <v>131.9</v>
      </c>
    </row>
    <row r="2454" spans="2:8" ht="30" customHeight="1">
      <c r="B2454" s="119" t="s">
        <v>3390</v>
      </c>
      <c r="C2454" s="123" t="s">
        <v>1891</v>
      </c>
      <c r="D2454" s="123">
        <v>69.5</v>
      </c>
      <c r="E2454" s="123" t="s">
        <v>2651</v>
      </c>
      <c r="F2454" s="123" t="s">
        <v>3092</v>
      </c>
      <c r="G2454" s="119" t="s">
        <v>2687</v>
      </c>
      <c r="H2454" s="123">
        <v>131.9</v>
      </c>
    </row>
    <row r="2455" spans="2:8" ht="30" customHeight="1">
      <c r="B2455" s="119" t="s">
        <v>3651</v>
      </c>
      <c r="C2455" s="123" t="s">
        <v>1891</v>
      </c>
      <c r="D2455" s="123">
        <v>70</v>
      </c>
      <c r="E2455" s="123" t="s">
        <v>2651</v>
      </c>
      <c r="F2455" s="123" t="s">
        <v>3092</v>
      </c>
      <c r="G2455" s="119" t="s">
        <v>2687</v>
      </c>
      <c r="H2455" s="123">
        <v>131.9</v>
      </c>
    </row>
    <row r="2456" spans="2:8" ht="30" customHeight="1">
      <c r="B2456" s="119" t="s">
        <v>3651</v>
      </c>
      <c r="C2456" s="123" t="s">
        <v>1891</v>
      </c>
      <c r="D2456" s="123">
        <v>70</v>
      </c>
      <c r="E2456" s="123" t="s">
        <v>2651</v>
      </c>
      <c r="F2456" s="123" t="s">
        <v>3092</v>
      </c>
      <c r="G2456" s="119" t="s">
        <v>2687</v>
      </c>
      <c r="H2456" s="123">
        <v>131.9</v>
      </c>
    </row>
    <row r="2457" spans="2:8" ht="30" customHeight="1">
      <c r="B2457" s="119" t="s">
        <v>3390</v>
      </c>
      <c r="C2457" s="123" t="s">
        <v>1891</v>
      </c>
      <c r="D2457" s="123">
        <v>75</v>
      </c>
      <c r="E2457" s="123" t="s">
        <v>2651</v>
      </c>
      <c r="F2457" s="123" t="s">
        <v>3092</v>
      </c>
      <c r="G2457" s="119" t="s">
        <v>2687</v>
      </c>
      <c r="H2457" s="123">
        <v>131.9</v>
      </c>
    </row>
    <row r="2458" spans="2:8" ht="30" customHeight="1">
      <c r="B2458" s="119" t="s">
        <v>3651</v>
      </c>
      <c r="C2458" s="123" t="s">
        <v>1891</v>
      </c>
      <c r="D2458" s="123">
        <v>75</v>
      </c>
      <c r="E2458" s="123" t="s">
        <v>2651</v>
      </c>
      <c r="F2458" s="123" t="s">
        <v>3092</v>
      </c>
      <c r="G2458" s="119" t="s">
        <v>2687</v>
      </c>
      <c r="H2458" s="123">
        <v>131.9</v>
      </c>
    </row>
    <row r="2459" spans="2:8" ht="30" customHeight="1">
      <c r="B2459" s="119" t="s">
        <v>3651</v>
      </c>
      <c r="C2459" s="123" t="s">
        <v>1891</v>
      </c>
      <c r="D2459" s="123">
        <v>81</v>
      </c>
      <c r="E2459" s="123" t="s">
        <v>2651</v>
      </c>
      <c r="F2459" s="123" t="s">
        <v>3092</v>
      </c>
      <c r="G2459" s="119" t="s">
        <v>2687</v>
      </c>
      <c r="H2459" s="123">
        <v>131.9</v>
      </c>
    </row>
    <row r="2460" spans="2:8" ht="30" customHeight="1">
      <c r="B2460" s="119" t="s">
        <v>3372</v>
      </c>
      <c r="C2460" s="123" t="s">
        <v>1891</v>
      </c>
      <c r="D2460" s="123">
        <v>85.5</v>
      </c>
      <c r="E2460" s="123" t="s">
        <v>2651</v>
      </c>
      <c r="F2460" s="123" t="s">
        <v>3092</v>
      </c>
      <c r="G2460" s="119" t="s">
        <v>2687</v>
      </c>
      <c r="H2460" s="123">
        <v>131.9</v>
      </c>
    </row>
    <row r="2461" spans="2:8" ht="30" customHeight="1">
      <c r="B2461" s="119" t="s">
        <v>3657</v>
      </c>
      <c r="C2461" s="123" t="s">
        <v>1891</v>
      </c>
      <c r="D2461" s="123">
        <v>85.5</v>
      </c>
      <c r="E2461" s="123" t="s">
        <v>2651</v>
      </c>
      <c r="F2461" s="123" t="s">
        <v>3092</v>
      </c>
      <c r="G2461" s="119" t="s">
        <v>2687</v>
      </c>
      <c r="H2461" s="123">
        <v>131.9</v>
      </c>
    </row>
    <row r="2462" spans="2:8" ht="30" customHeight="1">
      <c r="B2462" s="119" t="s">
        <v>3372</v>
      </c>
      <c r="C2462" s="123" t="s">
        <v>1891</v>
      </c>
      <c r="D2462" s="123">
        <v>85.5</v>
      </c>
      <c r="E2462" s="123" t="s">
        <v>2651</v>
      </c>
      <c r="F2462" s="123" t="s">
        <v>3092</v>
      </c>
      <c r="G2462" s="119" t="s">
        <v>2687</v>
      </c>
      <c r="H2462" s="123">
        <v>131.9</v>
      </c>
    </row>
    <row r="2463" spans="2:8" ht="30" customHeight="1">
      <c r="B2463" s="119" t="s">
        <v>3657</v>
      </c>
      <c r="C2463" s="123" t="s">
        <v>1891</v>
      </c>
      <c r="D2463" s="123">
        <v>85.5</v>
      </c>
      <c r="E2463" s="123" t="s">
        <v>2651</v>
      </c>
      <c r="F2463" s="123" t="s">
        <v>3092</v>
      </c>
      <c r="G2463" s="119" t="s">
        <v>2687</v>
      </c>
      <c r="H2463" s="123">
        <v>131.9</v>
      </c>
    </row>
    <row r="2464" spans="2:8" ht="30" customHeight="1">
      <c r="B2464" s="119" t="s">
        <v>3390</v>
      </c>
      <c r="C2464" s="123" t="s">
        <v>1891</v>
      </c>
      <c r="D2464" s="123">
        <v>85.5</v>
      </c>
      <c r="E2464" s="123" t="s">
        <v>2651</v>
      </c>
      <c r="F2464" s="123" t="s">
        <v>3092</v>
      </c>
      <c r="G2464" s="119" t="s">
        <v>2687</v>
      </c>
      <c r="H2464" s="123">
        <v>131.9</v>
      </c>
    </row>
    <row r="2465" spans="2:8" ht="30" customHeight="1">
      <c r="B2465" s="119" t="s">
        <v>3390</v>
      </c>
      <c r="C2465" s="123" t="s">
        <v>1891</v>
      </c>
      <c r="D2465" s="123">
        <v>86</v>
      </c>
      <c r="E2465" s="123" t="s">
        <v>2651</v>
      </c>
      <c r="F2465" s="123" t="s">
        <v>3092</v>
      </c>
      <c r="G2465" s="119" t="s">
        <v>2687</v>
      </c>
      <c r="H2465" s="123">
        <v>131.9</v>
      </c>
    </row>
    <row r="2466" spans="2:8" ht="30" customHeight="1">
      <c r="B2466" s="119" t="s">
        <v>3651</v>
      </c>
      <c r="C2466" s="123" t="s">
        <v>1891</v>
      </c>
      <c r="D2466" s="123">
        <v>87</v>
      </c>
      <c r="E2466" s="123" t="s">
        <v>2651</v>
      </c>
      <c r="F2466" s="123" t="s">
        <v>3092</v>
      </c>
      <c r="G2466" s="119" t="s">
        <v>2687</v>
      </c>
      <c r="H2466" s="123">
        <v>131.9</v>
      </c>
    </row>
    <row r="2467" spans="2:8" ht="30" customHeight="1">
      <c r="B2467" s="119" t="s">
        <v>3651</v>
      </c>
      <c r="C2467" s="123" t="s">
        <v>1891</v>
      </c>
      <c r="D2467" s="123">
        <v>88</v>
      </c>
      <c r="E2467" s="123" t="s">
        <v>2651</v>
      </c>
      <c r="F2467" s="123" t="s">
        <v>3092</v>
      </c>
      <c r="G2467" s="119" t="s">
        <v>2687</v>
      </c>
      <c r="H2467" s="123">
        <v>131.9</v>
      </c>
    </row>
    <row r="2468" spans="2:8" ht="30" customHeight="1">
      <c r="B2468" s="119" t="s">
        <v>3390</v>
      </c>
      <c r="C2468" s="123" t="s">
        <v>1891</v>
      </c>
      <c r="D2468" s="123">
        <v>88</v>
      </c>
      <c r="E2468" s="123" t="s">
        <v>2651</v>
      </c>
      <c r="F2468" s="123" t="s">
        <v>3092</v>
      </c>
      <c r="G2468" s="119" t="s">
        <v>2687</v>
      </c>
      <c r="H2468" s="123">
        <v>131.9</v>
      </c>
    </row>
    <row r="2469" spans="2:8" ht="30" customHeight="1">
      <c r="B2469" s="119" t="s">
        <v>3657</v>
      </c>
      <c r="C2469" s="123" t="s">
        <v>1891</v>
      </c>
      <c r="D2469" s="123">
        <v>90.5</v>
      </c>
      <c r="E2469" s="123" t="s">
        <v>2651</v>
      </c>
      <c r="F2469" s="123" t="s">
        <v>3092</v>
      </c>
      <c r="G2469" s="119" t="s">
        <v>2687</v>
      </c>
      <c r="H2469" s="123">
        <v>131.9</v>
      </c>
    </row>
    <row r="2470" spans="2:8" ht="30" customHeight="1">
      <c r="B2470" s="119" t="s">
        <v>3390</v>
      </c>
      <c r="C2470" s="123" t="s">
        <v>1891</v>
      </c>
      <c r="D2470" s="123">
        <v>110</v>
      </c>
      <c r="E2470" s="123" t="s">
        <v>2651</v>
      </c>
      <c r="F2470" s="123" t="s">
        <v>3092</v>
      </c>
      <c r="G2470" s="119" t="s">
        <v>2687</v>
      </c>
      <c r="H2470" s="123">
        <v>131.9</v>
      </c>
    </row>
    <row r="2471" spans="2:8" ht="30" customHeight="1">
      <c r="B2471" s="119" t="s">
        <v>3651</v>
      </c>
      <c r="C2471" s="123" t="s">
        <v>1891</v>
      </c>
      <c r="D2471" s="123">
        <v>133</v>
      </c>
      <c r="E2471" s="123" t="s">
        <v>2651</v>
      </c>
      <c r="F2471" s="123" t="s">
        <v>3092</v>
      </c>
      <c r="G2471" s="119" t="s">
        <v>2687</v>
      </c>
      <c r="H2471" s="123">
        <v>131.9</v>
      </c>
    </row>
    <row r="2472" spans="2:8" ht="30" customHeight="1">
      <c r="B2472" s="119" t="s">
        <v>3651</v>
      </c>
      <c r="C2472" s="123" t="s">
        <v>1891</v>
      </c>
      <c r="D2472" s="123">
        <v>145</v>
      </c>
      <c r="E2472" s="123" t="s">
        <v>2651</v>
      </c>
      <c r="F2472" s="123" t="s">
        <v>3092</v>
      </c>
      <c r="G2472" s="119" t="s">
        <v>2687</v>
      </c>
      <c r="H2472" s="123">
        <v>131.9</v>
      </c>
    </row>
    <row r="2473" spans="2:8" ht="30" customHeight="1">
      <c r="B2473" s="119" t="s">
        <v>3651</v>
      </c>
      <c r="C2473" s="123" t="s">
        <v>1891</v>
      </c>
      <c r="D2473" s="123">
        <v>180</v>
      </c>
      <c r="E2473" s="123" t="s">
        <v>2651</v>
      </c>
      <c r="F2473" s="123" t="s">
        <v>3092</v>
      </c>
      <c r="G2473" s="119" t="s">
        <v>2687</v>
      </c>
      <c r="H2473" s="123">
        <v>131.9</v>
      </c>
    </row>
    <row r="2474" spans="2:8" ht="30" customHeight="1">
      <c r="B2474" s="119" t="s">
        <v>3651</v>
      </c>
      <c r="C2474" s="124" t="s">
        <v>2655</v>
      </c>
      <c r="D2474" s="123">
        <v>300</v>
      </c>
      <c r="E2474" s="123" t="s">
        <v>2651</v>
      </c>
      <c r="F2474" s="123" t="s">
        <v>3092</v>
      </c>
      <c r="G2474" s="126" t="s">
        <v>2687</v>
      </c>
      <c r="H2474" s="123">
        <v>131.9</v>
      </c>
    </row>
    <row r="2475" spans="2:8" ht="30" customHeight="1">
      <c r="B2475" s="119" t="s">
        <v>3666</v>
      </c>
      <c r="C2475" s="124" t="s">
        <v>2655</v>
      </c>
      <c r="D2475" s="123">
        <v>1</v>
      </c>
      <c r="E2475" s="123" t="s">
        <v>2651</v>
      </c>
      <c r="F2475" s="123" t="s">
        <v>3667</v>
      </c>
      <c r="G2475" s="126" t="s">
        <v>2687</v>
      </c>
      <c r="H2475" s="123">
        <v>353.3</v>
      </c>
    </row>
    <row r="2476" spans="2:8" ht="30" customHeight="1">
      <c r="B2476" s="119" t="s">
        <v>3668</v>
      </c>
      <c r="C2476" s="124" t="s">
        <v>2655</v>
      </c>
      <c r="D2476" s="123">
        <v>1</v>
      </c>
      <c r="E2476" s="123" t="s">
        <v>2651</v>
      </c>
      <c r="F2476" s="123" t="s">
        <v>3669</v>
      </c>
      <c r="G2476" s="119" t="s">
        <v>2653</v>
      </c>
      <c r="H2476" s="123">
        <v>796</v>
      </c>
    </row>
    <row r="2477" spans="2:8" ht="30" customHeight="1">
      <c r="B2477" s="119" t="s">
        <v>3670</v>
      </c>
      <c r="C2477" s="124" t="s">
        <v>2655</v>
      </c>
      <c r="D2477" s="123">
        <v>1</v>
      </c>
      <c r="E2477" s="123" t="s">
        <v>2651</v>
      </c>
      <c r="F2477" s="123" t="s">
        <v>3669</v>
      </c>
      <c r="G2477" s="119" t="s">
        <v>2653</v>
      </c>
      <c r="H2477" s="123">
        <v>796</v>
      </c>
    </row>
    <row r="2478" spans="2:8" ht="30" customHeight="1">
      <c r="B2478" s="119" t="s">
        <v>3671</v>
      </c>
      <c r="C2478" s="123" t="s">
        <v>1891</v>
      </c>
      <c r="D2478" s="123">
        <v>30</v>
      </c>
      <c r="E2478" s="123" t="s">
        <v>2754</v>
      </c>
      <c r="F2478" s="123" t="s">
        <v>3672</v>
      </c>
      <c r="G2478" s="119" t="s">
        <v>2653</v>
      </c>
      <c r="H2478" s="123">
        <v>796</v>
      </c>
    </row>
    <row r="2479" spans="2:8" ht="30" customHeight="1">
      <c r="B2479" s="119" t="s">
        <v>3673</v>
      </c>
      <c r="C2479" s="124" t="s">
        <v>2655</v>
      </c>
      <c r="D2479" s="123">
        <v>1</v>
      </c>
      <c r="E2479" s="123" t="s">
        <v>2651</v>
      </c>
      <c r="F2479" s="119" t="s">
        <v>3051</v>
      </c>
      <c r="G2479" s="119" t="s">
        <v>2653</v>
      </c>
      <c r="H2479" s="123">
        <v>1396.4</v>
      </c>
    </row>
    <row r="2480" spans="2:8" ht="30" customHeight="1">
      <c r="B2480" s="119" t="s">
        <v>3479</v>
      </c>
      <c r="C2480" s="124" t="s">
        <v>2655</v>
      </c>
      <c r="D2480" s="123">
        <v>1</v>
      </c>
      <c r="E2480" s="123" t="s">
        <v>2651</v>
      </c>
      <c r="F2480" s="123" t="s">
        <v>3051</v>
      </c>
      <c r="G2480" s="119" t="s">
        <v>2653</v>
      </c>
      <c r="H2480" s="123">
        <v>1396.4</v>
      </c>
    </row>
    <row r="2481" spans="2:8" ht="30" customHeight="1">
      <c r="B2481" s="119" t="s">
        <v>3674</v>
      </c>
      <c r="C2481" s="124" t="s">
        <v>2655</v>
      </c>
      <c r="D2481" s="123">
        <v>1</v>
      </c>
      <c r="E2481" s="123" t="s">
        <v>2651</v>
      </c>
      <c r="F2481" s="123" t="s">
        <v>3051</v>
      </c>
      <c r="G2481" s="119" t="s">
        <v>2653</v>
      </c>
      <c r="H2481" s="123">
        <v>1396.4</v>
      </c>
    </row>
    <row r="2482" spans="2:8" ht="30" customHeight="1">
      <c r="B2482" s="119" t="s">
        <v>3675</v>
      </c>
      <c r="C2482" s="124" t="s">
        <v>2655</v>
      </c>
      <c r="D2482" s="123">
        <v>1</v>
      </c>
      <c r="E2482" s="123" t="s">
        <v>2651</v>
      </c>
      <c r="F2482" s="123" t="s">
        <v>3051</v>
      </c>
      <c r="G2482" s="119" t="s">
        <v>2653</v>
      </c>
      <c r="H2482" s="123">
        <v>1396.4</v>
      </c>
    </row>
    <row r="2483" spans="2:8" ht="30" customHeight="1">
      <c r="B2483" s="119" t="s">
        <v>3676</v>
      </c>
      <c r="C2483" s="124" t="s">
        <v>2655</v>
      </c>
      <c r="D2483" s="123">
        <v>1</v>
      </c>
      <c r="E2483" s="123" t="s">
        <v>2651</v>
      </c>
      <c r="F2483" s="123" t="s">
        <v>3051</v>
      </c>
      <c r="G2483" s="119" t="s">
        <v>2653</v>
      </c>
      <c r="H2483" s="123">
        <v>1396.4</v>
      </c>
    </row>
    <row r="2484" spans="2:8" ht="30" customHeight="1">
      <c r="B2484" s="119" t="s">
        <v>3677</v>
      </c>
      <c r="C2484" s="124" t="s">
        <v>2655</v>
      </c>
      <c r="D2484" s="123">
        <v>1</v>
      </c>
      <c r="E2484" s="123" t="s">
        <v>2651</v>
      </c>
      <c r="F2484" s="123" t="s">
        <v>3051</v>
      </c>
      <c r="G2484" s="119" t="s">
        <v>2653</v>
      </c>
      <c r="H2484" s="123">
        <v>1396.4</v>
      </c>
    </row>
    <row r="2485" spans="2:8" ht="30" customHeight="1">
      <c r="B2485" s="119" t="s">
        <v>3678</v>
      </c>
      <c r="C2485" s="124" t="s">
        <v>2655</v>
      </c>
      <c r="D2485" s="123">
        <v>1</v>
      </c>
      <c r="E2485" s="123" t="s">
        <v>2651</v>
      </c>
      <c r="F2485" s="123" t="s">
        <v>3051</v>
      </c>
      <c r="G2485" s="119" t="s">
        <v>2653</v>
      </c>
      <c r="H2485" s="123">
        <v>1396.4</v>
      </c>
    </row>
    <row r="2486" spans="2:8" ht="30" customHeight="1">
      <c r="B2486" s="119" t="s">
        <v>3679</v>
      </c>
      <c r="C2486" s="124" t="s">
        <v>2655</v>
      </c>
      <c r="D2486" s="123">
        <v>1</v>
      </c>
      <c r="E2486" s="123" t="s">
        <v>2651</v>
      </c>
      <c r="F2486" s="123" t="s">
        <v>3051</v>
      </c>
      <c r="G2486" s="119" t="s">
        <v>2653</v>
      </c>
      <c r="H2486" s="123">
        <v>1396.4</v>
      </c>
    </row>
    <row r="2487" spans="2:8" ht="30" customHeight="1">
      <c r="B2487" s="119" t="s">
        <v>3676</v>
      </c>
      <c r="C2487" s="124" t="s">
        <v>2655</v>
      </c>
      <c r="D2487" s="123">
        <v>1</v>
      </c>
      <c r="E2487" s="123" t="s">
        <v>2651</v>
      </c>
      <c r="F2487" s="123" t="s">
        <v>3051</v>
      </c>
      <c r="G2487" s="119" t="s">
        <v>2653</v>
      </c>
      <c r="H2487" s="123">
        <v>1396.4</v>
      </c>
    </row>
    <row r="2488" spans="2:8" ht="30" customHeight="1">
      <c r="B2488" s="119" t="s">
        <v>3680</v>
      </c>
      <c r="C2488" s="123" t="s">
        <v>1891</v>
      </c>
      <c r="D2488" s="123">
        <v>2</v>
      </c>
      <c r="E2488" s="123" t="s">
        <v>2651</v>
      </c>
      <c r="F2488" s="123" t="s">
        <v>3051</v>
      </c>
      <c r="G2488" s="119" t="s">
        <v>2653</v>
      </c>
      <c r="H2488" s="123">
        <v>1396.4</v>
      </c>
    </row>
    <row r="2489" spans="2:8" ht="30" customHeight="1">
      <c r="B2489" s="119" t="s">
        <v>3681</v>
      </c>
      <c r="C2489" s="123" t="s">
        <v>1891</v>
      </c>
      <c r="D2489" s="123">
        <v>2</v>
      </c>
      <c r="E2489" s="123" t="s">
        <v>2651</v>
      </c>
      <c r="F2489" s="123" t="s">
        <v>3051</v>
      </c>
      <c r="G2489" s="119" t="s">
        <v>2653</v>
      </c>
      <c r="H2489" s="123">
        <v>1396.4</v>
      </c>
    </row>
    <row r="2490" spans="2:8" ht="30" customHeight="1">
      <c r="B2490" s="119" t="s">
        <v>3680</v>
      </c>
      <c r="C2490" s="123" t="s">
        <v>1891</v>
      </c>
      <c r="D2490" s="123">
        <v>2</v>
      </c>
      <c r="E2490" s="123" t="s">
        <v>2651</v>
      </c>
      <c r="F2490" s="123" t="s">
        <v>3051</v>
      </c>
      <c r="G2490" s="119" t="s">
        <v>2653</v>
      </c>
      <c r="H2490" s="123">
        <v>1396.4</v>
      </c>
    </row>
    <row r="2491" spans="2:8" ht="30" customHeight="1">
      <c r="B2491" s="119" t="s">
        <v>3680</v>
      </c>
      <c r="C2491" s="123" t="s">
        <v>1891</v>
      </c>
      <c r="D2491" s="123">
        <v>2</v>
      </c>
      <c r="E2491" s="123" t="s">
        <v>2651</v>
      </c>
      <c r="F2491" s="123" t="s">
        <v>3051</v>
      </c>
      <c r="G2491" s="119" t="s">
        <v>2653</v>
      </c>
      <c r="H2491" s="123">
        <v>1396.4</v>
      </c>
    </row>
    <row r="2492" spans="2:8" ht="30" customHeight="1">
      <c r="B2492" s="119" t="s">
        <v>3680</v>
      </c>
      <c r="C2492" s="123" t="s">
        <v>1891</v>
      </c>
      <c r="D2492" s="123">
        <v>2</v>
      </c>
      <c r="E2492" s="123" t="s">
        <v>2651</v>
      </c>
      <c r="F2492" s="123" t="s">
        <v>3051</v>
      </c>
      <c r="G2492" s="119" t="s">
        <v>2653</v>
      </c>
      <c r="H2492" s="123">
        <v>1396.4</v>
      </c>
    </row>
    <row r="2493" spans="2:8" ht="30" customHeight="1">
      <c r="B2493" s="119" t="s">
        <v>3680</v>
      </c>
      <c r="C2493" s="123" t="s">
        <v>1891</v>
      </c>
      <c r="D2493" s="123">
        <v>3.1</v>
      </c>
      <c r="E2493" s="123" t="s">
        <v>2651</v>
      </c>
      <c r="F2493" s="123" t="s">
        <v>3051</v>
      </c>
      <c r="G2493" s="119" t="s">
        <v>2653</v>
      </c>
      <c r="H2493" s="123">
        <v>1396.4</v>
      </c>
    </row>
    <row r="2494" spans="2:8" ht="30" customHeight="1">
      <c r="B2494" s="119" t="s">
        <v>3680</v>
      </c>
      <c r="C2494" s="123" t="s">
        <v>1891</v>
      </c>
      <c r="D2494" s="123">
        <v>4</v>
      </c>
      <c r="E2494" s="123" t="s">
        <v>2651</v>
      </c>
      <c r="F2494" s="123" t="s">
        <v>3051</v>
      </c>
      <c r="G2494" s="119" t="s">
        <v>2653</v>
      </c>
      <c r="H2494" s="123">
        <v>1396.4</v>
      </c>
    </row>
    <row r="2495" spans="2:8" ht="30" customHeight="1">
      <c r="B2495" s="119" t="s">
        <v>3680</v>
      </c>
      <c r="C2495" s="123" t="s">
        <v>1891</v>
      </c>
      <c r="D2495" s="123">
        <v>6</v>
      </c>
      <c r="E2495" s="123" t="s">
        <v>2651</v>
      </c>
      <c r="F2495" s="123" t="s">
        <v>3051</v>
      </c>
      <c r="G2495" s="119" t="s">
        <v>2653</v>
      </c>
      <c r="H2495" s="123">
        <v>1396.4</v>
      </c>
    </row>
    <row r="2496" spans="2:8" ht="30" customHeight="1">
      <c r="B2496" s="119" t="s">
        <v>3680</v>
      </c>
      <c r="C2496" s="123" t="s">
        <v>1891</v>
      </c>
      <c r="D2496" s="123">
        <v>6</v>
      </c>
      <c r="E2496" s="123" t="s">
        <v>2651</v>
      </c>
      <c r="F2496" s="123" t="s">
        <v>3051</v>
      </c>
      <c r="G2496" s="119" t="s">
        <v>2653</v>
      </c>
      <c r="H2496" s="123">
        <v>1396.4</v>
      </c>
    </row>
    <row r="2497" spans="2:8" ht="30" customHeight="1">
      <c r="B2497" s="119" t="s">
        <v>3680</v>
      </c>
      <c r="C2497" s="123" t="s">
        <v>1891</v>
      </c>
      <c r="D2497" s="123">
        <v>6</v>
      </c>
      <c r="E2497" s="123" t="s">
        <v>2651</v>
      </c>
      <c r="F2497" s="123" t="s">
        <v>3051</v>
      </c>
      <c r="G2497" s="119" t="s">
        <v>2653</v>
      </c>
      <c r="H2497" s="123">
        <v>1396.4</v>
      </c>
    </row>
    <row r="2498" spans="2:8" ht="30" customHeight="1">
      <c r="B2498" s="119" t="s">
        <v>3682</v>
      </c>
      <c r="C2498" s="124" t="s">
        <v>2655</v>
      </c>
      <c r="D2498" s="123">
        <v>1</v>
      </c>
      <c r="E2498" s="123" t="s">
        <v>2651</v>
      </c>
      <c r="F2498" s="123" t="s">
        <v>3683</v>
      </c>
      <c r="G2498" s="119" t="s">
        <v>2653</v>
      </c>
      <c r="H2498" s="123">
        <v>2208.8000000000002</v>
      </c>
    </row>
    <row r="2499" spans="2:8" ht="30" customHeight="1">
      <c r="B2499" s="119" t="s">
        <v>3684</v>
      </c>
      <c r="C2499" s="123" t="s">
        <v>1891</v>
      </c>
      <c r="D2499" s="123">
        <v>4.0999999999999996</v>
      </c>
      <c r="E2499" s="123" t="s">
        <v>2651</v>
      </c>
      <c r="F2499" s="123" t="s">
        <v>3685</v>
      </c>
      <c r="G2499" s="119" t="s">
        <v>2653</v>
      </c>
      <c r="H2499" s="123">
        <v>848.58</v>
      </c>
    </row>
    <row r="2500" spans="2:8" ht="30" customHeight="1">
      <c r="B2500" s="119" t="s">
        <v>3686</v>
      </c>
      <c r="C2500" s="124" t="s">
        <v>2655</v>
      </c>
      <c r="D2500" s="123">
        <v>1</v>
      </c>
      <c r="E2500" s="123" t="s">
        <v>2651</v>
      </c>
      <c r="F2500" s="123" t="s">
        <v>1686</v>
      </c>
      <c r="G2500" s="119" t="s">
        <v>2653</v>
      </c>
      <c r="H2500" s="123">
        <v>1516.35</v>
      </c>
    </row>
    <row r="2501" spans="2:8" ht="30" customHeight="1">
      <c r="B2501" s="119" t="s">
        <v>3687</v>
      </c>
      <c r="C2501" s="124" t="s">
        <v>2655</v>
      </c>
      <c r="D2501" s="123">
        <v>1</v>
      </c>
      <c r="E2501" s="123" t="s">
        <v>2651</v>
      </c>
      <c r="F2501" s="123" t="s">
        <v>3688</v>
      </c>
      <c r="G2501" s="119" t="s">
        <v>2653</v>
      </c>
      <c r="H2501" s="123">
        <v>1068.7</v>
      </c>
    </row>
    <row r="2502" spans="2:8" ht="30" customHeight="1">
      <c r="B2502" s="119" t="s">
        <v>3689</v>
      </c>
      <c r="C2502" s="124" t="s">
        <v>2655</v>
      </c>
      <c r="D2502" s="123">
        <v>1</v>
      </c>
      <c r="E2502" s="123" t="s">
        <v>2651</v>
      </c>
      <c r="F2502" s="123" t="s">
        <v>3690</v>
      </c>
      <c r="G2502" s="119" t="s">
        <v>2687</v>
      </c>
      <c r="H2502" s="123">
        <v>986.1</v>
      </c>
    </row>
    <row r="2503" spans="2:8" ht="30" customHeight="1">
      <c r="B2503" s="119" t="s">
        <v>3691</v>
      </c>
      <c r="C2503" s="124" t="s">
        <v>2655</v>
      </c>
      <c r="D2503" s="123">
        <v>1</v>
      </c>
      <c r="E2503" s="123" t="s">
        <v>2651</v>
      </c>
      <c r="F2503" s="123" t="s">
        <v>3199</v>
      </c>
      <c r="G2503" s="119" t="s">
        <v>2687</v>
      </c>
      <c r="H2503" s="123">
        <v>586.6</v>
      </c>
    </row>
    <row r="2504" spans="2:8" ht="30" customHeight="1">
      <c r="B2504" s="119" t="s">
        <v>3692</v>
      </c>
      <c r="C2504" s="124" t="s">
        <v>2655</v>
      </c>
      <c r="D2504" s="123">
        <v>1</v>
      </c>
      <c r="E2504" s="123" t="s">
        <v>2651</v>
      </c>
      <c r="F2504" s="123" t="s">
        <v>3199</v>
      </c>
      <c r="G2504" s="119" t="s">
        <v>2687</v>
      </c>
      <c r="H2504" s="123">
        <v>586.6</v>
      </c>
    </row>
    <row r="2505" spans="2:8" ht="30" customHeight="1">
      <c r="B2505" s="119" t="s">
        <v>3693</v>
      </c>
      <c r="C2505" s="123" t="s">
        <v>1891</v>
      </c>
      <c r="D2505" s="123">
        <v>1.5</v>
      </c>
      <c r="E2505" s="123" t="s">
        <v>2651</v>
      </c>
      <c r="F2505" s="123" t="s">
        <v>3199</v>
      </c>
      <c r="G2505" s="119" t="s">
        <v>2687</v>
      </c>
      <c r="H2505" s="123">
        <v>586.6</v>
      </c>
    </row>
    <row r="2506" spans="2:8" ht="30" customHeight="1">
      <c r="B2506" s="119" t="s">
        <v>3693</v>
      </c>
      <c r="C2506" s="123" t="s">
        <v>1891</v>
      </c>
      <c r="D2506" s="123">
        <v>2</v>
      </c>
      <c r="E2506" s="123" t="s">
        <v>2651</v>
      </c>
      <c r="F2506" s="123" t="s">
        <v>3199</v>
      </c>
      <c r="G2506" s="119" t="s">
        <v>2687</v>
      </c>
      <c r="H2506" s="123">
        <v>586.6</v>
      </c>
    </row>
    <row r="2507" spans="2:8" ht="30" customHeight="1">
      <c r="B2507" s="119" t="s">
        <v>3694</v>
      </c>
      <c r="C2507" s="123" t="s">
        <v>1891</v>
      </c>
      <c r="D2507" s="123">
        <v>2</v>
      </c>
      <c r="E2507" s="123" t="s">
        <v>2651</v>
      </c>
      <c r="F2507" s="123" t="s">
        <v>3199</v>
      </c>
      <c r="G2507" s="119" t="s">
        <v>2687</v>
      </c>
      <c r="H2507" s="123">
        <v>586.6</v>
      </c>
    </row>
    <row r="2508" spans="2:8" ht="30" customHeight="1">
      <c r="B2508" s="119" t="s">
        <v>3695</v>
      </c>
      <c r="C2508" s="123" t="s">
        <v>1891</v>
      </c>
      <c r="D2508" s="123">
        <v>2</v>
      </c>
      <c r="E2508" s="123" t="s">
        <v>2651</v>
      </c>
      <c r="F2508" s="123" t="s">
        <v>3199</v>
      </c>
      <c r="G2508" s="119" t="s">
        <v>2687</v>
      </c>
      <c r="H2508" s="123">
        <v>586.6</v>
      </c>
    </row>
    <row r="2509" spans="2:8" ht="30" customHeight="1">
      <c r="B2509" s="119" t="s">
        <v>3696</v>
      </c>
      <c r="C2509" s="123" t="s">
        <v>1891</v>
      </c>
      <c r="D2509" s="123">
        <v>2.5</v>
      </c>
      <c r="E2509" s="123" t="s">
        <v>2651</v>
      </c>
      <c r="F2509" s="123" t="s">
        <v>3199</v>
      </c>
      <c r="G2509" s="119" t="s">
        <v>2687</v>
      </c>
      <c r="H2509" s="123">
        <v>586.6</v>
      </c>
    </row>
    <row r="2510" spans="2:8" ht="30" customHeight="1">
      <c r="B2510" s="119" t="s">
        <v>3696</v>
      </c>
      <c r="C2510" s="123" t="s">
        <v>1891</v>
      </c>
      <c r="D2510" s="123">
        <v>3</v>
      </c>
      <c r="E2510" s="123" t="s">
        <v>2651</v>
      </c>
      <c r="F2510" s="123" t="s">
        <v>3199</v>
      </c>
      <c r="G2510" s="119" t="s">
        <v>2687</v>
      </c>
      <c r="H2510" s="123">
        <v>586.6</v>
      </c>
    </row>
    <row r="2511" spans="2:8" ht="30" customHeight="1">
      <c r="B2511" s="119" t="s">
        <v>3696</v>
      </c>
      <c r="C2511" s="123" t="s">
        <v>1891</v>
      </c>
      <c r="D2511" s="123">
        <v>3</v>
      </c>
      <c r="E2511" s="123" t="s">
        <v>2651</v>
      </c>
      <c r="F2511" s="123" t="s">
        <v>3199</v>
      </c>
      <c r="G2511" s="119" t="s">
        <v>2687</v>
      </c>
      <c r="H2511" s="123">
        <v>586.6</v>
      </c>
    </row>
    <row r="2512" spans="2:8" ht="30" customHeight="1">
      <c r="B2512" s="119" t="s">
        <v>3695</v>
      </c>
      <c r="C2512" s="123" t="s">
        <v>1891</v>
      </c>
      <c r="D2512" s="123">
        <v>4</v>
      </c>
      <c r="E2512" s="123" t="s">
        <v>2651</v>
      </c>
      <c r="F2512" s="123" t="s">
        <v>3199</v>
      </c>
      <c r="G2512" s="119" t="s">
        <v>2687</v>
      </c>
      <c r="H2512" s="123">
        <v>586.6</v>
      </c>
    </row>
    <row r="2513" spans="2:8" ht="30" customHeight="1">
      <c r="B2513" s="119" t="s">
        <v>3696</v>
      </c>
      <c r="C2513" s="123" t="s">
        <v>1891</v>
      </c>
      <c r="D2513" s="123">
        <v>4</v>
      </c>
      <c r="E2513" s="123" t="s">
        <v>2651</v>
      </c>
      <c r="F2513" s="123" t="s">
        <v>3199</v>
      </c>
      <c r="G2513" s="119" t="s">
        <v>2687</v>
      </c>
      <c r="H2513" s="123">
        <v>586.6</v>
      </c>
    </row>
    <row r="2514" spans="2:8" ht="30" customHeight="1">
      <c r="B2514" s="119" t="s">
        <v>3693</v>
      </c>
      <c r="C2514" s="123" t="s">
        <v>1891</v>
      </c>
      <c r="D2514" s="123">
        <v>6</v>
      </c>
      <c r="E2514" s="123" t="s">
        <v>2651</v>
      </c>
      <c r="F2514" s="123" t="s">
        <v>3199</v>
      </c>
      <c r="G2514" s="119" t="s">
        <v>2687</v>
      </c>
      <c r="H2514" s="123">
        <v>586.6</v>
      </c>
    </row>
    <row r="2515" spans="2:8" ht="30" customHeight="1">
      <c r="B2515" s="119" t="s">
        <v>3693</v>
      </c>
      <c r="C2515" s="123" t="s">
        <v>1891</v>
      </c>
      <c r="D2515" s="123">
        <v>6</v>
      </c>
      <c r="E2515" s="123" t="s">
        <v>2651</v>
      </c>
      <c r="F2515" s="123" t="s">
        <v>3199</v>
      </c>
      <c r="G2515" s="119" t="s">
        <v>2687</v>
      </c>
      <c r="H2515" s="123">
        <v>586.6</v>
      </c>
    </row>
    <row r="2516" spans="2:8" ht="30" customHeight="1">
      <c r="B2516" s="119" t="s">
        <v>3697</v>
      </c>
      <c r="C2516" s="124" t="s">
        <v>2655</v>
      </c>
      <c r="D2516" s="123">
        <v>1</v>
      </c>
      <c r="E2516" s="123" t="s">
        <v>2651</v>
      </c>
      <c r="F2516" s="123" t="s">
        <v>3348</v>
      </c>
      <c r="G2516" s="119" t="s">
        <v>2687</v>
      </c>
      <c r="H2516" s="123">
        <v>293.89999999999998</v>
      </c>
    </row>
    <row r="2517" spans="2:8" ht="30" customHeight="1">
      <c r="B2517" s="119" t="s">
        <v>3697</v>
      </c>
      <c r="C2517" s="124" t="s">
        <v>2655</v>
      </c>
      <c r="D2517" s="123">
        <v>1</v>
      </c>
      <c r="E2517" s="123" t="s">
        <v>2651</v>
      </c>
      <c r="F2517" s="123" t="s">
        <v>3348</v>
      </c>
      <c r="G2517" s="119" t="s">
        <v>2687</v>
      </c>
      <c r="H2517" s="123">
        <v>293.89999999999998</v>
      </c>
    </row>
    <row r="2518" spans="2:8" ht="30" customHeight="1">
      <c r="B2518" s="119" t="s">
        <v>3697</v>
      </c>
      <c r="C2518" s="124" t="s">
        <v>2655</v>
      </c>
      <c r="D2518" s="123">
        <v>1</v>
      </c>
      <c r="E2518" s="123" t="s">
        <v>2651</v>
      </c>
      <c r="F2518" s="123" t="s">
        <v>3348</v>
      </c>
      <c r="G2518" s="119" t="s">
        <v>2687</v>
      </c>
      <c r="H2518" s="123">
        <v>293.89999999999998</v>
      </c>
    </row>
    <row r="2519" spans="2:8" ht="30" customHeight="1">
      <c r="B2519" s="119" t="s">
        <v>3698</v>
      </c>
      <c r="C2519" s="124" t="s">
        <v>2655</v>
      </c>
      <c r="D2519" s="123">
        <v>1</v>
      </c>
      <c r="E2519" s="123" t="s">
        <v>2651</v>
      </c>
      <c r="F2519" s="123" t="s">
        <v>3348</v>
      </c>
      <c r="G2519" s="119" t="s">
        <v>2687</v>
      </c>
      <c r="H2519" s="123">
        <v>293.89999999999998</v>
      </c>
    </row>
    <row r="2520" spans="2:8" ht="30" customHeight="1">
      <c r="B2520" s="119" t="s">
        <v>3698</v>
      </c>
      <c r="C2520" s="123" t="s">
        <v>1891</v>
      </c>
      <c r="D2520" s="123">
        <v>3</v>
      </c>
      <c r="E2520" s="123" t="s">
        <v>2651</v>
      </c>
      <c r="F2520" s="123" t="s">
        <v>3348</v>
      </c>
      <c r="G2520" s="119" t="s">
        <v>2687</v>
      </c>
      <c r="H2520" s="123">
        <v>293.89999999999998</v>
      </c>
    </row>
    <row r="2521" spans="2:8" ht="30" customHeight="1">
      <c r="B2521" s="119" t="s">
        <v>3699</v>
      </c>
      <c r="C2521" s="123" t="s">
        <v>1891</v>
      </c>
      <c r="D2521" s="123">
        <v>3</v>
      </c>
      <c r="E2521" s="123" t="s">
        <v>2651</v>
      </c>
      <c r="F2521" s="123" t="s">
        <v>3348</v>
      </c>
      <c r="G2521" s="119" t="s">
        <v>2687</v>
      </c>
      <c r="H2521" s="123">
        <v>293.89999999999998</v>
      </c>
    </row>
    <row r="2522" spans="2:8" ht="30" customHeight="1">
      <c r="B2522" s="119" t="s">
        <v>3698</v>
      </c>
      <c r="C2522" s="123" t="s">
        <v>1891</v>
      </c>
      <c r="D2522" s="123">
        <v>4.5</v>
      </c>
      <c r="E2522" s="123" t="s">
        <v>2651</v>
      </c>
      <c r="F2522" s="123" t="s">
        <v>3348</v>
      </c>
      <c r="G2522" s="119" t="s">
        <v>2687</v>
      </c>
      <c r="H2522" s="123">
        <v>293.89999999999998</v>
      </c>
    </row>
    <row r="2523" spans="2:8" ht="30" customHeight="1">
      <c r="B2523" s="119" t="s">
        <v>3700</v>
      </c>
      <c r="C2523" s="123" t="s">
        <v>1891</v>
      </c>
      <c r="D2523" s="123">
        <v>5</v>
      </c>
      <c r="E2523" s="123" t="s">
        <v>2651</v>
      </c>
      <c r="F2523" s="123" t="s">
        <v>3348</v>
      </c>
      <c r="G2523" s="119" t="s">
        <v>2687</v>
      </c>
      <c r="H2523" s="123">
        <v>293.89999999999998</v>
      </c>
    </row>
    <row r="2524" spans="2:8" ht="30" customHeight="1">
      <c r="B2524" s="119" t="s">
        <v>3701</v>
      </c>
      <c r="C2524" s="124" t="s">
        <v>2655</v>
      </c>
      <c r="D2524" s="123">
        <v>1</v>
      </c>
      <c r="E2524" s="123" t="s">
        <v>2651</v>
      </c>
      <c r="F2524" s="123" t="s">
        <v>3702</v>
      </c>
      <c r="G2524" s="119" t="s">
        <v>2687</v>
      </c>
      <c r="H2524" s="123">
        <v>998.6</v>
      </c>
    </row>
    <row r="2525" spans="2:8" ht="30" customHeight="1">
      <c r="B2525" s="119" t="s">
        <v>3703</v>
      </c>
      <c r="C2525" s="124" t="s">
        <v>2655</v>
      </c>
      <c r="D2525" s="123">
        <v>1</v>
      </c>
      <c r="E2525" s="123" t="s">
        <v>2651</v>
      </c>
      <c r="F2525" s="123" t="s">
        <v>3702</v>
      </c>
      <c r="G2525" s="119" t="s">
        <v>2687</v>
      </c>
      <c r="H2525" s="123">
        <v>998.6</v>
      </c>
    </row>
    <row r="2526" spans="2:8" ht="30" customHeight="1">
      <c r="B2526" s="119" t="s">
        <v>3704</v>
      </c>
      <c r="C2526" s="124" t="s">
        <v>2655</v>
      </c>
      <c r="D2526" s="123">
        <v>1</v>
      </c>
      <c r="E2526" s="123" t="s">
        <v>2651</v>
      </c>
      <c r="F2526" s="123" t="s">
        <v>3705</v>
      </c>
      <c r="G2526" s="119" t="s">
        <v>2687</v>
      </c>
      <c r="H2526" s="123">
        <v>309.8</v>
      </c>
    </row>
    <row r="2527" spans="2:8" ht="30" customHeight="1">
      <c r="B2527" s="119" t="s">
        <v>3706</v>
      </c>
      <c r="C2527" s="124" t="s">
        <v>2655</v>
      </c>
      <c r="D2527" s="123">
        <v>1</v>
      </c>
      <c r="E2527" s="123" t="s">
        <v>2651</v>
      </c>
      <c r="F2527" s="123" t="s">
        <v>3707</v>
      </c>
      <c r="G2527" s="119" t="s">
        <v>2687</v>
      </c>
      <c r="H2527" s="123">
        <v>277.39999999999998</v>
      </c>
    </row>
    <row r="2528" spans="2:8" ht="30" customHeight="1">
      <c r="B2528" s="119" t="s">
        <v>3708</v>
      </c>
      <c r="C2528" s="124" t="s">
        <v>2655</v>
      </c>
      <c r="D2528" s="123">
        <v>1</v>
      </c>
      <c r="E2528" s="123" t="s">
        <v>2651</v>
      </c>
      <c r="F2528" s="123" t="s">
        <v>3707</v>
      </c>
      <c r="G2528" s="119" t="s">
        <v>2687</v>
      </c>
      <c r="H2528" s="123">
        <v>277.39999999999998</v>
      </c>
    </row>
    <row r="2529" spans="2:8" ht="30" customHeight="1">
      <c r="B2529" s="119" t="s">
        <v>3709</v>
      </c>
      <c r="C2529" s="124" t="s">
        <v>2655</v>
      </c>
      <c r="D2529" s="123">
        <v>1</v>
      </c>
      <c r="E2529" s="123" t="s">
        <v>2651</v>
      </c>
      <c r="F2529" s="123" t="s">
        <v>3710</v>
      </c>
      <c r="G2529" s="119" t="s">
        <v>2653</v>
      </c>
      <c r="H2529" s="123">
        <v>1110</v>
      </c>
    </row>
    <row r="2530" spans="2:8" ht="30" customHeight="1">
      <c r="B2530" s="119" t="s">
        <v>2831</v>
      </c>
      <c r="C2530" s="124" t="s">
        <v>2655</v>
      </c>
      <c r="D2530" s="123">
        <v>1</v>
      </c>
      <c r="E2530" s="123" t="s">
        <v>2651</v>
      </c>
      <c r="F2530" s="123" t="s">
        <v>3711</v>
      </c>
      <c r="G2530" s="119" t="s">
        <v>2653</v>
      </c>
      <c r="H2530" s="123">
        <v>1613.3</v>
      </c>
    </row>
    <row r="2531" spans="2:8" ht="30" customHeight="1">
      <c r="B2531" s="119" t="s">
        <v>3712</v>
      </c>
      <c r="C2531" s="124" t="s">
        <v>2655</v>
      </c>
      <c r="D2531" s="123">
        <v>1</v>
      </c>
      <c r="E2531" s="123" t="s">
        <v>2651</v>
      </c>
      <c r="F2531" s="123" t="s">
        <v>3713</v>
      </c>
      <c r="G2531" s="119" t="s">
        <v>2653</v>
      </c>
      <c r="H2531" s="123">
        <v>1045.3</v>
      </c>
    </row>
    <row r="2532" spans="2:8" ht="30" customHeight="1">
      <c r="B2532" s="119" t="s">
        <v>3714</v>
      </c>
      <c r="C2532" s="124" t="s">
        <v>2655</v>
      </c>
      <c r="D2532" s="123">
        <v>1</v>
      </c>
      <c r="E2532" s="123" t="s">
        <v>2651</v>
      </c>
      <c r="F2532" s="123" t="s">
        <v>3713</v>
      </c>
      <c r="G2532" s="119" t="s">
        <v>2653</v>
      </c>
      <c r="H2532" s="123">
        <v>1045.3</v>
      </c>
    </row>
    <row r="2533" spans="2:8" ht="30" customHeight="1">
      <c r="B2533" s="119" t="s">
        <v>3715</v>
      </c>
      <c r="C2533" s="124" t="s">
        <v>2655</v>
      </c>
      <c r="D2533" s="123">
        <v>1</v>
      </c>
      <c r="E2533" s="123" t="s">
        <v>2651</v>
      </c>
      <c r="F2533" s="123" t="s">
        <v>3713</v>
      </c>
      <c r="G2533" s="119" t="s">
        <v>2653</v>
      </c>
      <c r="H2533" s="123">
        <v>1045.3</v>
      </c>
    </row>
    <row r="2534" spans="2:8" ht="30" customHeight="1">
      <c r="B2534" s="119" t="s">
        <v>3716</v>
      </c>
      <c r="C2534" s="123" t="s">
        <v>1891</v>
      </c>
      <c r="D2534" s="123">
        <v>3.5</v>
      </c>
      <c r="E2534" s="123" t="s">
        <v>2651</v>
      </c>
      <c r="F2534" s="123" t="s">
        <v>3717</v>
      </c>
      <c r="G2534" s="119" t="s">
        <v>2653</v>
      </c>
      <c r="H2534" s="123">
        <v>1488.4</v>
      </c>
    </row>
    <row r="2535" spans="2:8" ht="30" customHeight="1">
      <c r="B2535" s="119" t="s">
        <v>3718</v>
      </c>
      <c r="C2535" s="124" t="s">
        <v>2655</v>
      </c>
      <c r="D2535" s="123">
        <v>1</v>
      </c>
      <c r="E2535" s="123" t="s">
        <v>2651</v>
      </c>
      <c r="F2535" s="123" t="s">
        <v>3719</v>
      </c>
      <c r="G2535" s="119" t="s">
        <v>2653</v>
      </c>
      <c r="H2535" s="123">
        <v>947.2</v>
      </c>
    </row>
    <row r="2536" spans="2:8" ht="30" customHeight="1">
      <c r="B2536" s="119" t="s">
        <v>3720</v>
      </c>
      <c r="C2536" s="124" t="s">
        <v>2655</v>
      </c>
      <c r="D2536" s="123">
        <v>1</v>
      </c>
      <c r="E2536" s="123" t="s">
        <v>2651</v>
      </c>
      <c r="F2536" s="123" t="s">
        <v>3719</v>
      </c>
      <c r="G2536" s="119" t="s">
        <v>2653</v>
      </c>
      <c r="H2536" s="123">
        <v>947.2</v>
      </c>
    </row>
    <row r="2537" spans="2:8" ht="30" customHeight="1">
      <c r="B2537" s="119" t="s">
        <v>3721</v>
      </c>
      <c r="C2537" s="124" t="s">
        <v>2655</v>
      </c>
      <c r="D2537" s="123">
        <v>1</v>
      </c>
      <c r="E2537" s="123" t="s">
        <v>2651</v>
      </c>
      <c r="F2537" s="123" t="s">
        <v>3108</v>
      </c>
      <c r="G2537" s="119" t="s">
        <v>2653</v>
      </c>
      <c r="H2537" s="123">
        <v>1495.8</v>
      </c>
    </row>
    <row r="2538" spans="2:8" ht="30" customHeight="1">
      <c r="B2538" s="119" t="s">
        <v>3722</v>
      </c>
      <c r="C2538" s="123" t="s">
        <v>1891</v>
      </c>
      <c r="D2538" s="123">
        <v>2</v>
      </c>
      <c r="E2538" s="123" t="s">
        <v>2651</v>
      </c>
      <c r="F2538" s="123" t="s">
        <v>3108</v>
      </c>
      <c r="G2538" s="119" t="s">
        <v>2653</v>
      </c>
      <c r="H2538" s="123">
        <v>1495.8</v>
      </c>
    </row>
    <row r="2539" spans="2:8" ht="30" customHeight="1">
      <c r="B2539" s="119" t="s">
        <v>3723</v>
      </c>
      <c r="C2539" s="123" t="s">
        <v>1891</v>
      </c>
      <c r="D2539" s="123">
        <v>4</v>
      </c>
      <c r="E2539" s="123" t="s">
        <v>2651</v>
      </c>
      <c r="F2539" s="123" t="s">
        <v>3108</v>
      </c>
      <c r="G2539" s="119" t="s">
        <v>2653</v>
      </c>
      <c r="H2539" s="123">
        <v>1495.8</v>
      </c>
    </row>
    <row r="2540" spans="2:8" ht="30" customHeight="1">
      <c r="B2540" s="119" t="s">
        <v>3724</v>
      </c>
      <c r="C2540" s="123" t="s">
        <v>1891</v>
      </c>
      <c r="D2540" s="123">
        <v>6</v>
      </c>
      <c r="E2540" s="123" t="s">
        <v>2651</v>
      </c>
      <c r="F2540" s="123" t="s">
        <v>3108</v>
      </c>
      <c r="G2540" s="119" t="s">
        <v>2653</v>
      </c>
      <c r="H2540" s="123">
        <v>1495.8</v>
      </c>
    </row>
    <row r="2541" spans="2:8" ht="30" customHeight="1">
      <c r="B2541" s="119" t="s">
        <v>3725</v>
      </c>
      <c r="C2541" s="123" t="s">
        <v>1891</v>
      </c>
      <c r="D2541" s="123">
        <v>7.5</v>
      </c>
      <c r="E2541" s="123" t="s">
        <v>2651</v>
      </c>
      <c r="F2541" s="123" t="s">
        <v>3108</v>
      </c>
      <c r="G2541" s="119" t="s">
        <v>2653</v>
      </c>
      <c r="H2541" s="123">
        <v>1495.8</v>
      </c>
    </row>
    <row r="2542" spans="2:8" ht="30" customHeight="1">
      <c r="B2542" s="119" t="s">
        <v>3726</v>
      </c>
      <c r="C2542" s="124" t="s">
        <v>2655</v>
      </c>
      <c r="D2542" s="123">
        <v>1</v>
      </c>
      <c r="E2542" s="123" t="s">
        <v>2651</v>
      </c>
      <c r="F2542" s="123" t="s">
        <v>3235</v>
      </c>
      <c r="G2542" s="119" t="s">
        <v>2653</v>
      </c>
      <c r="H2542" s="123">
        <v>1662.6</v>
      </c>
    </row>
    <row r="2543" spans="2:8" ht="30" customHeight="1">
      <c r="B2543" s="119" t="s">
        <v>3727</v>
      </c>
      <c r="C2543" s="124" t="s">
        <v>2655</v>
      </c>
      <c r="D2543" s="123">
        <v>1</v>
      </c>
      <c r="E2543" s="123" t="s">
        <v>2651</v>
      </c>
      <c r="F2543" s="123" t="s">
        <v>3235</v>
      </c>
      <c r="G2543" s="119" t="s">
        <v>2653</v>
      </c>
      <c r="H2543" s="123">
        <v>1662.6</v>
      </c>
    </row>
    <row r="2544" spans="2:8" ht="30" customHeight="1">
      <c r="B2544" s="119" t="s">
        <v>3728</v>
      </c>
      <c r="C2544" s="123" t="s">
        <v>1891</v>
      </c>
      <c r="D2544" s="123">
        <v>13</v>
      </c>
      <c r="E2544" s="123" t="s">
        <v>2754</v>
      </c>
      <c r="F2544" s="119" t="s">
        <v>3235</v>
      </c>
      <c r="G2544" s="119" t="s">
        <v>2653</v>
      </c>
      <c r="H2544" s="123">
        <v>1662.6</v>
      </c>
    </row>
    <row r="2545" spans="2:8" ht="30" customHeight="1">
      <c r="B2545" s="119" t="s">
        <v>3728</v>
      </c>
      <c r="C2545" s="123" t="s">
        <v>1891</v>
      </c>
      <c r="D2545" s="123">
        <v>30</v>
      </c>
      <c r="E2545" s="123" t="s">
        <v>2754</v>
      </c>
      <c r="F2545" s="119" t="s">
        <v>3235</v>
      </c>
      <c r="G2545" s="119" t="s">
        <v>2653</v>
      </c>
      <c r="H2545" s="123">
        <v>1662.6</v>
      </c>
    </row>
    <row r="2546" spans="2:8" ht="30" customHeight="1">
      <c r="B2546" s="119" t="s">
        <v>3728</v>
      </c>
      <c r="C2546" s="123" t="s">
        <v>1891</v>
      </c>
      <c r="D2546" s="123">
        <v>30</v>
      </c>
      <c r="E2546" s="123" t="s">
        <v>2754</v>
      </c>
      <c r="F2546" s="119" t="s">
        <v>3235</v>
      </c>
      <c r="G2546" s="119" t="s">
        <v>2653</v>
      </c>
      <c r="H2546" s="123">
        <v>1662.6</v>
      </c>
    </row>
    <row r="2547" spans="2:8" ht="30" customHeight="1">
      <c r="B2547" s="119" t="s">
        <v>3729</v>
      </c>
      <c r="C2547" s="124" t="s">
        <v>2655</v>
      </c>
      <c r="D2547" s="123">
        <v>1</v>
      </c>
      <c r="E2547" s="123" t="s">
        <v>2651</v>
      </c>
      <c r="F2547" s="123" t="s">
        <v>3730</v>
      </c>
      <c r="G2547" s="119" t="s">
        <v>2653</v>
      </c>
      <c r="H2547" s="123">
        <v>745.8</v>
      </c>
    </row>
    <row r="2548" spans="2:8" ht="30" customHeight="1">
      <c r="B2548" s="119" t="s">
        <v>3731</v>
      </c>
      <c r="C2548" s="124" t="s">
        <v>2655</v>
      </c>
      <c r="D2548" s="123">
        <v>1</v>
      </c>
      <c r="E2548" s="123" t="s">
        <v>2651</v>
      </c>
      <c r="F2548" s="123" t="s">
        <v>3732</v>
      </c>
      <c r="G2548" s="119" t="s">
        <v>2653</v>
      </c>
      <c r="H2548" s="123">
        <v>1530.5</v>
      </c>
    </row>
    <row r="2549" spans="2:8" ht="30" customHeight="1">
      <c r="B2549" s="119" t="s">
        <v>3733</v>
      </c>
      <c r="C2549" s="124" t="s">
        <v>2655</v>
      </c>
      <c r="D2549" s="123">
        <v>1</v>
      </c>
      <c r="E2549" s="123" t="s">
        <v>2651</v>
      </c>
      <c r="F2549" s="123" t="s">
        <v>3732</v>
      </c>
      <c r="G2549" s="119" t="s">
        <v>2653</v>
      </c>
      <c r="H2549" s="123">
        <v>1530.5</v>
      </c>
    </row>
    <row r="2550" spans="2:8" ht="30" customHeight="1">
      <c r="B2550" s="119" t="s">
        <v>3734</v>
      </c>
      <c r="C2550" s="124" t="s">
        <v>2655</v>
      </c>
      <c r="D2550" s="123">
        <v>1</v>
      </c>
      <c r="E2550" s="123" t="s">
        <v>2651</v>
      </c>
      <c r="F2550" s="123" t="s">
        <v>3732</v>
      </c>
      <c r="G2550" s="119" t="s">
        <v>2653</v>
      </c>
      <c r="H2550" s="123">
        <v>1530.5</v>
      </c>
    </row>
    <row r="2551" spans="2:8" ht="30" customHeight="1">
      <c r="B2551" s="119" t="s">
        <v>3735</v>
      </c>
      <c r="C2551" s="124" t="s">
        <v>1891</v>
      </c>
      <c r="D2551" s="123" t="s">
        <v>3736</v>
      </c>
      <c r="E2551" s="123" t="s">
        <v>2651</v>
      </c>
      <c r="F2551" s="123" t="s">
        <v>3737</v>
      </c>
      <c r="G2551" s="119" t="s">
        <v>2653</v>
      </c>
      <c r="H2551" s="123">
        <v>1206.7</v>
      </c>
    </row>
    <row r="2552" spans="2:8" ht="30" customHeight="1">
      <c r="B2552" s="119" t="s">
        <v>1890</v>
      </c>
      <c r="C2552" s="124" t="s">
        <v>1891</v>
      </c>
      <c r="D2552" s="123" t="s">
        <v>3738</v>
      </c>
      <c r="E2552" s="123" t="s">
        <v>2651</v>
      </c>
      <c r="F2552" s="123" t="s">
        <v>1686</v>
      </c>
      <c r="G2552" s="119" t="s">
        <v>2653</v>
      </c>
      <c r="H2552" s="123">
        <v>1516.35</v>
      </c>
    </row>
    <row r="2553" spans="2:8" ht="30" customHeight="1">
      <c r="B2553" s="119" t="s">
        <v>3739</v>
      </c>
      <c r="C2553" s="124" t="s">
        <v>1891</v>
      </c>
      <c r="D2553" s="123" t="s">
        <v>3740</v>
      </c>
      <c r="E2553" s="123" t="s">
        <v>2651</v>
      </c>
      <c r="F2553" s="123" t="s">
        <v>258</v>
      </c>
      <c r="G2553" s="119" t="s">
        <v>2653</v>
      </c>
      <c r="H2553" s="123">
        <v>1763.85</v>
      </c>
    </row>
    <row r="2554" spans="2:8" ht="30" customHeight="1">
      <c r="B2554" s="119" t="s">
        <v>3741</v>
      </c>
      <c r="C2554" s="124" t="s">
        <v>3742</v>
      </c>
      <c r="D2554" s="123" t="s">
        <v>3743</v>
      </c>
      <c r="E2554" s="123" t="s">
        <v>2651</v>
      </c>
      <c r="F2554" s="123" t="s">
        <v>1686</v>
      </c>
      <c r="G2554" s="119" t="s">
        <v>2653</v>
      </c>
      <c r="H2554" s="123">
        <v>1516.35</v>
      </c>
    </row>
    <row r="2555" spans="2:8" ht="30" customHeight="1">
      <c r="B2555" s="119" t="s">
        <v>2275</v>
      </c>
      <c r="C2555" s="124" t="s">
        <v>1891</v>
      </c>
      <c r="D2555" s="123" t="s">
        <v>3744</v>
      </c>
      <c r="E2555" s="123" t="s">
        <v>2651</v>
      </c>
      <c r="F2555" s="123" t="s">
        <v>229</v>
      </c>
      <c r="G2555" s="119" t="s">
        <v>2653</v>
      </c>
      <c r="H2555" s="123">
        <v>870</v>
      </c>
    </row>
    <row r="2556" spans="2:8" ht="30" customHeight="1">
      <c r="B2556" s="119" t="s">
        <v>2256</v>
      </c>
      <c r="C2556" s="124" t="s">
        <v>1891</v>
      </c>
      <c r="D2556" s="123" t="s">
        <v>3745</v>
      </c>
      <c r="E2556" s="123" t="s">
        <v>2651</v>
      </c>
      <c r="F2556" s="123" t="s">
        <v>235</v>
      </c>
      <c r="G2556" s="119" t="s">
        <v>2653</v>
      </c>
      <c r="H2556" s="123">
        <v>3772</v>
      </c>
    </row>
    <row r="2557" spans="2:8" ht="30" customHeight="1">
      <c r="B2557" s="119" t="s">
        <v>2256</v>
      </c>
      <c r="C2557" s="124" t="s">
        <v>1891</v>
      </c>
      <c r="D2557" s="123" t="s">
        <v>3744</v>
      </c>
      <c r="E2557" s="123" t="s">
        <v>2651</v>
      </c>
      <c r="F2557" s="123" t="s">
        <v>235</v>
      </c>
      <c r="G2557" s="119" t="s">
        <v>2653</v>
      </c>
      <c r="H2557" s="123">
        <v>3772</v>
      </c>
    </row>
    <row r="2558" spans="2:8" ht="30" customHeight="1">
      <c r="B2558" s="119" t="s">
        <v>3746</v>
      </c>
      <c r="C2558" s="124" t="s">
        <v>1891</v>
      </c>
      <c r="D2558" s="123" t="s">
        <v>3747</v>
      </c>
      <c r="E2558" s="123" t="s">
        <v>2651</v>
      </c>
      <c r="F2558" s="123" t="s">
        <v>258</v>
      </c>
      <c r="G2558" s="119" t="s">
        <v>2653</v>
      </c>
      <c r="H2558" s="123">
        <v>1763.85</v>
      </c>
    </row>
    <row r="2559" spans="2:8" ht="30" customHeight="1">
      <c r="B2559" s="119" t="s">
        <v>2275</v>
      </c>
      <c r="C2559" s="124" t="s">
        <v>1891</v>
      </c>
      <c r="D2559" s="123" t="s">
        <v>3744</v>
      </c>
      <c r="E2559" s="123" t="s">
        <v>2651</v>
      </c>
      <c r="F2559" s="123" t="s">
        <v>229</v>
      </c>
      <c r="G2559" s="119" t="s">
        <v>2653</v>
      </c>
      <c r="H2559" s="123">
        <v>870</v>
      </c>
    </row>
    <row r="2560" spans="2:8" ht="30" customHeight="1">
      <c r="B2560" s="119" t="s">
        <v>2254</v>
      </c>
      <c r="C2560" s="124" t="s">
        <v>1891</v>
      </c>
      <c r="D2560" s="123" t="s">
        <v>3744</v>
      </c>
      <c r="E2560" s="123" t="s">
        <v>2651</v>
      </c>
      <c r="F2560" s="123" t="s">
        <v>258</v>
      </c>
      <c r="G2560" s="119" t="s">
        <v>2653</v>
      </c>
      <c r="H2560" s="123">
        <v>1763.85</v>
      </c>
    </row>
    <row r="2561" spans="2:8" ht="30" customHeight="1">
      <c r="B2561" s="119" t="s">
        <v>3748</v>
      </c>
      <c r="C2561" s="124" t="s">
        <v>1891</v>
      </c>
      <c r="D2561" s="123" t="s">
        <v>209</v>
      </c>
      <c r="E2561" s="123" t="s">
        <v>2651</v>
      </c>
      <c r="F2561" s="123" t="s">
        <v>249</v>
      </c>
      <c r="G2561" s="119" t="s">
        <v>2653</v>
      </c>
      <c r="H2561" s="123">
        <v>1206.7</v>
      </c>
    </row>
    <row r="2562" spans="2:8" ht="30" customHeight="1">
      <c r="B2562" s="119" t="s">
        <v>2253</v>
      </c>
      <c r="C2562" s="124" t="s">
        <v>1891</v>
      </c>
      <c r="D2562" s="123" t="s">
        <v>3749</v>
      </c>
      <c r="E2562" s="123" t="s">
        <v>2651</v>
      </c>
      <c r="F2562" s="123" t="s">
        <v>229</v>
      </c>
      <c r="G2562" s="119" t="s">
        <v>2653</v>
      </c>
      <c r="H2562" s="123">
        <v>870</v>
      </c>
    </row>
    <row r="2563" spans="2:8" ht="30" customHeight="1">
      <c r="B2563" s="119" t="s">
        <v>3741</v>
      </c>
      <c r="C2563" s="124" t="s">
        <v>3742</v>
      </c>
      <c r="D2563" s="123" t="s">
        <v>3743</v>
      </c>
      <c r="E2563" s="123" t="s">
        <v>2651</v>
      </c>
      <c r="F2563" s="123" t="s">
        <v>1686</v>
      </c>
      <c r="G2563" s="119" t="s">
        <v>2653</v>
      </c>
      <c r="H2563" s="123">
        <v>1516.35</v>
      </c>
    </row>
    <row r="2564" spans="2:8" ht="30" customHeight="1">
      <c r="B2564" s="119" t="s">
        <v>3748</v>
      </c>
      <c r="C2564" s="124" t="s">
        <v>1891</v>
      </c>
      <c r="D2564" s="123" t="s">
        <v>3736</v>
      </c>
      <c r="E2564" s="123" t="s">
        <v>2651</v>
      </c>
      <c r="F2564" s="123" t="s">
        <v>249</v>
      </c>
      <c r="G2564" s="119" t="s">
        <v>2653</v>
      </c>
      <c r="H2564" s="123">
        <v>1206.7</v>
      </c>
    </row>
    <row r="2565" spans="2:8" ht="30" customHeight="1">
      <c r="B2565" s="119" t="s">
        <v>3750</v>
      </c>
      <c r="C2565" s="124" t="s">
        <v>1891</v>
      </c>
      <c r="D2565" s="123" t="s">
        <v>3744</v>
      </c>
      <c r="E2565" s="123" t="s">
        <v>2651</v>
      </c>
      <c r="F2565" s="123" t="s">
        <v>229</v>
      </c>
      <c r="G2565" s="119" t="s">
        <v>2653</v>
      </c>
      <c r="H2565" s="123">
        <v>870</v>
      </c>
    </row>
    <row r="2566" spans="2:8" ht="30" customHeight="1">
      <c r="B2566" s="119" t="s">
        <v>2254</v>
      </c>
      <c r="C2566" s="124" t="s">
        <v>1891</v>
      </c>
      <c r="D2566" s="123" t="s">
        <v>3744</v>
      </c>
      <c r="E2566" s="123" t="s">
        <v>2651</v>
      </c>
      <c r="F2566" s="123" t="s">
        <v>258</v>
      </c>
      <c r="G2566" s="119" t="s">
        <v>2653</v>
      </c>
      <c r="H2566" s="123">
        <v>1763.85</v>
      </c>
    </row>
    <row r="2567" spans="2:8" ht="30" customHeight="1">
      <c r="B2567" s="119" t="s">
        <v>2254</v>
      </c>
      <c r="C2567" s="124" t="s">
        <v>1891</v>
      </c>
      <c r="D2567" s="123" t="s">
        <v>3744</v>
      </c>
      <c r="E2567" s="123" t="s">
        <v>2651</v>
      </c>
      <c r="F2567" s="123" t="s">
        <v>258</v>
      </c>
      <c r="G2567" s="119" t="s">
        <v>2653</v>
      </c>
      <c r="H2567" s="123">
        <v>1763.85</v>
      </c>
    </row>
    <row r="2568" spans="2:8" ht="30" customHeight="1">
      <c r="B2568" s="119" t="s">
        <v>2256</v>
      </c>
      <c r="C2568" s="124" t="s">
        <v>1891</v>
      </c>
      <c r="D2568" s="123" t="s">
        <v>208</v>
      </c>
      <c r="E2568" s="123" t="s">
        <v>2651</v>
      </c>
      <c r="F2568" s="123" t="s">
        <v>235</v>
      </c>
      <c r="G2568" s="119" t="s">
        <v>2653</v>
      </c>
      <c r="H2568" s="123">
        <v>3772</v>
      </c>
    </row>
    <row r="2569" spans="2:8" ht="30" customHeight="1">
      <c r="B2569" s="119" t="s">
        <v>3751</v>
      </c>
      <c r="C2569" s="124" t="s">
        <v>1891</v>
      </c>
      <c r="D2569" s="123" t="s">
        <v>3744</v>
      </c>
      <c r="E2569" s="123" t="s">
        <v>2651</v>
      </c>
      <c r="F2569" s="123" t="s">
        <v>249</v>
      </c>
      <c r="G2569" s="119" t="s">
        <v>2653</v>
      </c>
      <c r="H2569" s="123">
        <v>1206.7</v>
      </c>
    </row>
    <row r="2570" spans="2:8" ht="30" customHeight="1">
      <c r="B2570" s="119" t="s">
        <v>2254</v>
      </c>
      <c r="C2570" s="124" t="s">
        <v>1891</v>
      </c>
      <c r="D2570" s="123" t="s">
        <v>3744</v>
      </c>
      <c r="E2570" s="123" t="s">
        <v>2651</v>
      </c>
      <c r="F2570" s="123" t="s">
        <v>258</v>
      </c>
      <c r="G2570" s="119" t="s">
        <v>2653</v>
      </c>
      <c r="H2570" s="123">
        <v>1763.85</v>
      </c>
    </row>
    <row r="2571" spans="2:8" ht="30" customHeight="1">
      <c r="B2571" s="119" t="s">
        <v>3752</v>
      </c>
      <c r="C2571" s="124" t="s">
        <v>1891</v>
      </c>
      <c r="D2571" s="123" t="s">
        <v>3753</v>
      </c>
      <c r="E2571" s="123" t="s">
        <v>2651</v>
      </c>
      <c r="F2571" s="123" t="s">
        <v>258</v>
      </c>
      <c r="G2571" s="119" t="s">
        <v>2653</v>
      </c>
      <c r="H2571" s="123">
        <v>1763.85</v>
      </c>
    </row>
    <row r="2572" spans="2:8" ht="30" customHeight="1">
      <c r="B2572" s="119" t="s">
        <v>3752</v>
      </c>
      <c r="C2572" s="124" t="s">
        <v>1891</v>
      </c>
      <c r="D2572" s="123" t="s">
        <v>3753</v>
      </c>
      <c r="E2572" s="123" t="s">
        <v>2651</v>
      </c>
      <c r="F2572" s="123" t="s">
        <v>258</v>
      </c>
      <c r="G2572" s="119" t="s">
        <v>2653</v>
      </c>
      <c r="H2572" s="123">
        <v>1763.85</v>
      </c>
    </row>
    <row r="2573" spans="2:8" ht="30" customHeight="1">
      <c r="B2573" s="119" t="s">
        <v>2256</v>
      </c>
      <c r="C2573" s="124" t="s">
        <v>1891</v>
      </c>
      <c r="D2573" s="123" t="s">
        <v>3754</v>
      </c>
      <c r="E2573" s="123" t="s">
        <v>2651</v>
      </c>
      <c r="F2573" s="123" t="s">
        <v>235</v>
      </c>
      <c r="G2573" s="119" t="s">
        <v>2653</v>
      </c>
      <c r="H2573" s="123">
        <v>3772</v>
      </c>
    </row>
    <row r="2574" spans="2:8" ht="30" customHeight="1">
      <c r="B2574" s="119" t="s">
        <v>2256</v>
      </c>
      <c r="C2574" s="124" t="s">
        <v>1891</v>
      </c>
      <c r="D2574" s="123" t="s">
        <v>209</v>
      </c>
      <c r="E2574" s="123" t="s">
        <v>2651</v>
      </c>
      <c r="F2574" s="123" t="s">
        <v>235</v>
      </c>
      <c r="G2574" s="119" t="s">
        <v>2653</v>
      </c>
      <c r="H2574" s="123">
        <v>3772</v>
      </c>
    </row>
    <row r="2575" spans="2:8" ht="30" customHeight="1">
      <c r="B2575" s="119" t="s">
        <v>3755</v>
      </c>
      <c r="C2575" s="124" t="s">
        <v>1891</v>
      </c>
      <c r="D2575" s="123" t="s">
        <v>3756</v>
      </c>
      <c r="E2575" s="123" t="s">
        <v>2651</v>
      </c>
      <c r="F2575" s="123" t="s">
        <v>229</v>
      </c>
      <c r="G2575" s="119" t="s">
        <v>2653</v>
      </c>
      <c r="H2575" s="123">
        <v>870</v>
      </c>
    </row>
    <row r="2576" spans="2:8" ht="30" customHeight="1">
      <c r="B2576" s="119" t="s">
        <v>2254</v>
      </c>
      <c r="C2576" s="124" t="s">
        <v>1891</v>
      </c>
      <c r="D2576" s="123" t="s">
        <v>3744</v>
      </c>
      <c r="E2576" s="123" t="s">
        <v>2651</v>
      </c>
      <c r="F2576" s="123" t="s">
        <v>258</v>
      </c>
      <c r="G2576" s="119" t="s">
        <v>2653</v>
      </c>
      <c r="H2576" s="123">
        <v>1763.85</v>
      </c>
    </row>
    <row r="2577" spans="2:8" ht="30" customHeight="1">
      <c r="B2577" s="119" t="s">
        <v>3757</v>
      </c>
      <c r="C2577" s="124" t="s">
        <v>3742</v>
      </c>
      <c r="D2577" s="123" t="s">
        <v>3743</v>
      </c>
      <c r="E2577" s="123" t="s">
        <v>2651</v>
      </c>
      <c r="F2577" s="123" t="s">
        <v>229</v>
      </c>
      <c r="G2577" s="119" t="s">
        <v>2653</v>
      </c>
      <c r="H2577" s="123">
        <v>870</v>
      </c>
    </row>
    <row r="2578" spans="2:8" ht="30" customHeight="1">
      <c r="B2578" s="119" t="s">
        <v>3748</v>
      </c>
      <c r="C2578" s="124" t="s">
        <v>1891</v>
      </c>
      <c r="D2578" s="123" t="s">
        <v>3744</v>
      </c>
      <c r="E2578" s="123" t="s">
        <v>2651</v>
      </c>
      <c r="F2578" s="123" t="s">
        <v>249</v>
      </c>
      <c r="G2578" s="119" t="s">
        <v>2653</v>
      </c>
      <c r="H2578" s="123">
        <v>1206.7</v>
      </c>
    </row>
    <row r="2579" spans="2:8" ht="30" customHeight="1">
      <c r="B2579" s="119" t="s">
        <v>3758</v>
      </c>
      <c r="C2579" s="124" t="s">
        <v>1891</v>
      </c>
      <c r="D2579" s="123" t="s">
        <v>3744</v>
      </c>
      <c r="E2579" s="123" t="s">
        <v>2651</v>
      </c>
      <c r="F2579" s="123" t="s">
        <v>249</v>
      </c>
      <c r="G2579" s="119" t="s">
        <v>2653</v>
      </c>
      <c r="H2579" s="123">
        <v>1206.7</v>
      </c>
    </row>
    <row r="2580" spans="2:8" ht="30" customHeight="1">
      <c r="B2580" s="119" t="s">
        <v>3758</v>
      </c>
      <c r="C2580" s="124" t="s">
        <v>1891</v>
      </c>
      <c r="D2580" s="123" t="s">
        <v>208</v>
      </c>
      <c r="E2580" s="123" t="s">
        <v>2651</v>
      </c>
      <c r="F2580" s="123" t="s">
        <v>249</v>
      </c>
      <c r="G2580" s="119" t="s">
        <v>2653</v>
      </c>
      <c r="H2580" s="123">
        <v>1206.7</v>
      </c>
    </row>
    <row r="2581" spans="2:8" ht="30" customHeight="1">
      <c r="B2581" s="119" t="s">
        <v>2265</v>
      </c>
      <c r="C2581" s="124" t="s">
        <v>1891</v>
      </c>
      <c r="D2581" s="123" t="s">
        <v>3759</v>
      </c>
      <c r="E2581" s="123" t="s">
        <v>2651</v>
      </c>
      <c r="F2581" s="123" t="s">
        <v>229</v>
      </c>
      <c r="G2581" s="119" t="s">
        <v>2653</v>
      </c>
      <c r="H2581" s="123">
        <v>870</v>
      </c>
    </row>
    <row r="2582" spans="2:8" ht="30" customHeight="1">
      <c r="B2582" s="119" t="s">
        <v>3760</v>
      </c>
      <c r="C2582" s="124" t="s">
        <v>1891</v>
      </c>
      <c r="D2582" s="123" t="s">
        <v>208</v>
      </c>
      <c r="E2582" s="123" t="s">
        <v>2651</v>
      </c>
      <c r="F2582" s="123" t="s">
        <v>229</v>
      </c>
      <c r="G2582" s="119" t="s">
        <v>2653</v>
      </c>
      <c r="H2582" s="123">
        <v>870</v>
      </c>
    </row>
    <row r="2583" spans="2:8" ht="30" customHeight="1">
      <c r="B2583" s="119" t="s">
        <v>3761</v>
      </c>
      <c r="C2583" s="124" t="s">
        <v>1891</v>
      </c>
      <c r="D2583" s="123" t="s">
        <v>3762</v>
      </c>
      <c r="E2583" s="123" t="s">
        <v>2651</v>
      </c>
      <c r="F2583" s="123" t="s">
        <v>229</v>
      </c>
      <c r="G2583" s="119" t="s">
        <v>2653</v>
      </c>
      <c r="H2583" s="123">
        <v>870</v>
      </c>
    </row>
    <row r="2584" spans="2:8" ht="30" customHeight="1">
      <c r="B2584" s="119" t="s">
        <v>3752</v>
      </c>
      <c r="C2584" s="124" t="s">
        <v>1891</v>
      </c>
      <c r="D2584" s="123" t="s">
        <v>3753</v>
      </c>
      <c r="E2584" s="123" t="s">
        <v>2651</v>
      </c>
      <c r="F2584" s="123" t="s">
        <v>258</v>
      </c>
      <c r="G2584" s="119" t="s">
        <v>2653</v>
      </c>
      <c r="H2584" s="123">
        <v>1763.85</v>
      </c>
    </row>
    <row r="2585" spans="2:8" ht="30" customHeight="1">
      <c r="B2585" s="119" t="s">
        <v>3752</v>
      </c>
      <c r="C2585" s="124" t="s">
        <v>1891</v>
      </c>
      <c r="D2585" s="123" t="s">
        <v>3753</v>
      </c>
      <c r="E2585" s="123" t="s">
        <v>2651</v>
      </c>
      <c r="F2585" s="123" t="s">
        <v>258</v>
      </c>
      <c r="G2585" s="119" t="s">
        <v>2653</v>
      </c>
      <c r="H2585" s="123">
        <v>1763.85</v>
      </c>
    </row>
    <row r="2586" spans="2:8" ht="30" customHeight="1">
      <c r="B2586" s="119" t="s">
        <v>3752</v>
      </c>
      <c r="C2586" s="124" t="s">
        <v>1891</v>
      </c>
      <c r="D2586" s="123" t="s">
        <v>3763</v>
      </c>
      <c r="E2586" s="123" t="s">
        <v>2651</v>
      </c>
      <c r="F2586" s="123" t="s">
        <v>258</v>
      </c>
      <c r="G2586" s="119" t="s">
        <v>2653</v>
      </c>
      <c r="H2586" s="123">
        <v>1763.85</v>
      </c>
    </row>
    <row r="2587" spans="2:8" ht="30" customHeight="1">
      <c r="B2587" s="119" t="s">
        <v>2254</v>
      </c>
      <c r="C2587" s="124" t="s">
        <v>3742</v>
      </c>
      <c r="D2587" s="123" t="s">
        <v>3743</v>
      </c>
      <c r="E2587" s="123" t="s">
        <v>2651</v>
      </c>
      <c r="F2587" s="123" t="s">
        <v>258</v>
      </c>
      <c r="G2587" s="119" t="s">
        <v>2653</v>
      </c>
      <c r="H2587" s="123">
        <v>1763.85</v>
      </c>
    </row>
    <row r="2588" spans="2:8" ht="30" customHeight="1">
      <c r="B2588" s="119" t="s">
        <v>2256</v>
      </c>
      <c r="C2588" s="124" t="s">
        <v>1891</v>
      </c>
      <c r="D2588" s="123" t="s">
        <v>3764</v>
      </c>
      <c r="E2588" s="123" t="s">
        <v>2651</v>
      </c>
      <c r="F2588" s="123" t="s">
        <v>235</v>
      </c>
      <c r="G2588" s="119" t="s">
        <v>2653</v>
      </c>
      <c r="H2588" s="123">
        <v>3772</v>
      </c>
    </row>
    <row r="2589" spans="2:8" ht="30" customHeight="1">
      <c r="B2589" s="119" t="s">
        <v>2256</v>
      </c>
      <c r="C2589" s="124" t="s">
        <v>1891</v>
      </c>
      <c r="D2589" s="123" t="s">
        <v>3765</v>
      </c>
      <c r="E2589" s="123" t="s">
        <v>2651</v>
      </c>
      <c r="F2589" s="123" t="s">
        <v>235</v>
      </c>
      <c r="G2589" s="119" t="s">
        <v>2653</v>
      </c>
      <c r="H2589" s="123">
        <v>3772</v>
      </c>
    </row>
    <row r="2590" spans="2:8" ht="30" customHeight="1">
      <c r="B2590" s="119" t="s">
        <v>3766</v>
      </c>
      <c r="C2590" s="124" t="s">
        <v>1891</v>
      </c>
      <c r="D2590" s="123" t="s">
        <v>3744</v>
      </c>
      <c r="E2590" s="123" t="s">
        <v>2651</v>
      </c>
      <c r="F2590" s="123" t="s">
        <v>229</v>
      </c>
      <c r="G2590" s="119" t="s">
        <v>2653</v>
      </c>
      <c r="H2590" s="123">
        <v>870</v>
      </c>
    </row>
    <row r="2591" spans="2:8" ht="30" customHeight="1">
      <c r="B2591" s="119" t="s">
        <v>3755</v>
      </c>
      <c r="C2591" s="124" t="s">
        <v>1891</v>
      </c>
      <c r="D2591" s="123" t="s">
        <v>3744</v>
      </c>
      <c r="E2591" s="123" t="s">
        <v>2651</v>
      </c>
      <c r="F2591" s="123" t="s">
        <v>229</v>
      </c>
      <c r="G2591" s="119" t="s">
        <v>2653</v>
      </c>
      <c r="H2591" s="123">
        <v>870</v>
      </c>
    </row>
    <row r="2592" spans="2:8" ht="30" customHeight="1">
      <c r="B2592" s="119" t="s">
        <v>3755</v>
      </c>
      <c r="C2592" s="124" t="s">
        <v>1891</v>
      </c>
      <c r="D2592" s="123" t="s">
        <v>3736</v>
      </c>
      <c r="E2592" s="123" t="s">
        <v>2651</v>
      </c>
      <c r="F2592" s="123" t="s">
        <v>229</v>
      </c>
      <c r="G2592" s="119" t="s">
        <v>2653</v>
      </c>
      <c r="H2592" s="123">
        <v>870</v>
      </c>
    </row>
    <row r="2593" spans="2:8" ht="30" customHeight="1">
      <c r="B2593" s="119" t="s">
        <v>3766</v>
      </c>
      <c r="C2593" s="124" t="s">
        <v>1891</v>
      </c>
      <c r="D2593" s="123" t="s">
        <v>3744</v>
      </c>
      <c r="E2593" s="123" t="s">
        <v>2651</v>
      </c>
      <c r="F2593" s="123" t="s">
        <v>229</v>
      </c>
      <c r="G2593" s="119" t="s">
        <v>2653</v>
      </c>
      <c r="H2593" s="123">
        <v>870</v>
      </c>
    </row>
    <row r="2594" spans="2:8" ht="30" customHeight="1">
      <c r="B2594" s="119" t="s">
        <v>3748</v>
      </c>
      <c r="C2594" s="124" t="s">
        <v>1891</v>
      </c>
      <c r="D2594" s="123" t="s">
        <v>3744</v>
      </c>
      <c r="E2594" s="123" t="s">
        <v>2651</v>
      </c>
      <c r="F2594" s="123" t="s">
        <v>249</v>
      </c>
      <c r="G2594" s="119" t="s">
        <v>2653</v>
      </c>
      <c r="H2594" s="123">
        <v>1206.7</v>
      </c>
    </row>
    <row r="2595" spans="2:8" ht="30" customHeight="1">
      <c r="B2595" s="119" t="s">
        <v>3755</v>
      </c>
      <c r="C2595" s="124" t="s">
        <v>1891</v>
      </c>
      <c r="D2595" s="123" t="s">
        <v>3767</v>
      </c>
      <c r="E2595" s="123" t="s">
        <v>2651</v>
      </c>
      <c r="F2595" s="123" t="s">
        <v>229</v>
      </c>
      <c r="G2595" s="119" t="s">
        <v>2653</v>
      </c>
      <c r="H2595" s="123">
        <v>870</v>
      </c>
    </row>
    <row r="2596" spans="2:8" ht="30" customHeight="1">
      <c r="B2596" s="119" t="s">
        <v>3739</v>
      </c>
      <c r="C2596" s="124" t="s">
        <v>1891</v>
      </c>
      <c r="D2596" s="123" t="s">
        <v>3768</v>
      </c>
      <c r="E2596" s="123" t="s">
        <v>2651</v>
      </c>
      <c r="F2596" s="123" t="s">
        <v>258</v>
      </c>
      <c r="G2596" s="119" t="s">
        <v>2653</v>
      </c>
      <c r="H2596" s="123">
        <v>1763.85</v>
      </c>
    </row>
    <row r="2597" spans="2:8" ht="30" customHeight="1">
      <c r="B2597" s="119" t="s">
        <v>3739</v>
      </c>
      <c r="C2597" s="124" t="s">
        <v>1891</v>
      </c>
      <c r="D2597" s="123" t="s">
        <v>3769</v>
      </c>
      <c r="E2597" s="123" t="s">
        <v>2651</v>
      </c>
      <c r="F2597" s="123" t="s">
        <v>258</v>
      </c>
      <c r="G2597" s="119" t="s">
        <v>2653</v>
      </c>
      <c r="H2597" s="123">
        <v>1763.85</v>
      </c>
    </row>
    <row r="2598" spans="2:8" ht="30" customHeight="1">
      <c r="B2598" s="119" t="s">
        <v>3755</v>
      </c>
      <c r="C2598" s="124" t="s">
        <v>1891</v>
      </c>
      <c r="D2598" s="123" t="s">
        <v>3770</v>
      </c>
      <c r="E2598" s="123" t="s">
        <v>2651</v>
      </c>
      <c r="F2598" s="123" t="s">
        <v>229</v>
      </c>
      <c r="G2598" s="119" t="s">
        <v>2653</v>
      </c>
      <c r="H2598" s="123">
        <v>870</v>
      </c>
    </row>
    <row r="2599" spans="2:8" ht="30" customHeight="1">
      <c r="B2599" s="119" t="s">
        <v>3748</v>
      </c>
      <c r="C2599" s="124" t="s">
        <v>1891</v>
      </c>
      <c r="D2599" s="123" t="s">
        <v>3736</v>
      </c>
      <c r="E2599" s="123" t="s">
        <v>2651</v>
      </c>
      <c r="F2599" s="123" t="s">
        <v>249</v>
      </c>
      <c r="G2599" s="119" t="s">
        <v>2653</v>
      </c>
      <c r="H2599" s="123">
        <v>1206.7</v>
      </c>
    </row>
    <row r="2600" spans="2:8" ht="30" customHeight="1">
      <c r="B2600" s="119" t="s">
        <v>2256</v>
      </c>
      <c r="C2600" s="124" t="s">
        <v>1891</v>
      </c>
      <c r="D2600" s="123" t="s">
        <v>3771</v>
      </c>
      <c r="E2600" s="123" t="s">
        <v>2651</v>
      </c>
      <c r="F2600" s="123" t="s">
        <v>235</v>
      </c>
      <c r="G2600" s="119" t="s">
        <v>2653</v>
      </c>
      <c r="H2600" s="123">
        <v>3772</v>
      </c>
    </row>
    <row r="2601" spans="2:8" ht="30" customHeight="1">
      <c r="B2601" s="119" t="s">
        <v>2282</v>
      </c>
      <c r="C2601" s="124" t="s">
        <v>1891</v>
      </c>
      <c r="D2601" s="123" t="s">
        <v>3772</v>
      </c>
      <c r="E2601" s="123" t="s">
        <v>2651</v>
      </c>
      <c r="F2601" s="123" t="s">
        <v>1707</v>
      </c>
      <c r="G2601" s="119" t="s">
        <v>2653</v>
      </c>
      <c r="H2601" s="123">
        <v>8016</v>
      </c>
    </row>
    <row r="2602" spans="2:8" ht="30" customHeight="1">
      <c r="B2602" s="119" t="s">
        <v>3755</v>
      </c>
      <c r="C2602" s="124" t="s">
        <v>1891</v>
      </c>
      <c r="D2602" s="123" t="s">
        <v>209</v>
      </c>
      <c r="E2602" s="123" t="s">
        <v>2651</v>
      </c>
      <c r="F2602" s="123" t="s">
        <v>229</v>
      </c>
      <c r="G2602" s="119" t="s">
        <v>2653</v>
      </c>
      <c r="H2602" s="123">
        <v>870</v>
      </c>
    </row>
    <row r="2603" spans="2:8" ht="30" customHeight="1">
      <c r="B2603" s="119" t="s">
        <v>2256</v>
      </c>
      <c r="C2603" s="124" t="s">
        <v>1891</v>
      </c>
      <c r="D2603" s="123" t="s">
        <v>3744</v>
      </c>
      <c r="E2603" s="123" t="s">
        <v>2651</v>
      </c>
      <c r="F2603" s="123" t="s">
        <v>235</v>
      </c>
      <c r="G2603" s="119" t="s">
        <v>2653</v>
      </c>
      <c r="H2603" s="123">
        <v>3772</v>
      </c>
    </row>
    <row r="2604" spans="2:8" ht="30" customHeight="1">
      <c r="B2604" s="119" t="s">
        <v>3748</v>
      </c>
      <c r="C2604" s="124" t="s">
        <v>1891</v>
      </c>
      <c r="D2604" s="123" t="s">
        <v>208</v>
      </c>
      <c r="E2604" s="123" t="s">
        <v>2651</v>
      </c>
      <c r="F2604" s="123" t="s">
        <v>249</v>
      </c>
      <c r="G2604" s="119" t="s">
        <v>2653</v>
      </c>
      <c r="H2604" s="123">
        <v>1206.7</v>
      </c>
    </row>
    <row r="2605" spans="2:8" ht="30" customHeight="1">
      <c r="B2605" s="119" t="s">
        <v>3752</v>
      </c>
      <c r="C2605" s="124" t="s">
        <v>1891</v>
      </c>
      <c r="D2605" s="123" t="s">
        <v>3753</v>
      </c>
      <c r="E2605" s="123" t="s">
        <v>2651</v>
      </c>
      <c r="F2605" s="123" t="s">
        <v>258</v>
      </c>
      <c r="G2605" s="119" t="s">
        <v>2653</v>
      </c>
      <c r="H2605" s="123">
        <v>1763.85</v>
      </c>
    </row>
    <row r="2606" spans="2:8" ht="30" customHeight="1">
      <c r="B2606" s="119" t="s">
        <v>3752</v>
      </c>
      <c r="C2606" s="124" t="s">
        <v>1891</v>
      </c>
      <c r="D2606" s="123" t="s">
        <v>3773</v>
      </c>
      <c r="E2606" s="123" t="s">
        <v>2651</v>
      </c>
      <c r="F2606" s="123" t="s">
        <v>258</v>
      </c>
      <c r="G2606" s="119" t="s">
        <v>2653</v>
      </c>
      <c r="H2606" s="123">
        <v>1763.85</v>
      </c>
    </row>
    <row r="2607" spans="2:8" ht="30" customHeight="1">
      <c r="B2607" s="119" t="s">
        <v>3748</v>
      </c>
      <c r="C2607" s="124" t="s">
        <v>1891</v>
      </c>
      <c r="D2607" s="123" t="s">
        <v>209</v>
      </c>
      <c r="E2607" s="123" t="s">
        <v>2651</v>
      </c>
      <c r="F2607" s="123" t="s">
        <v>249</v>
      </c>
      <c r="G2607" s="119" t="s">
        <v>2653</v>
      </c>
      <c r="H2607" s="123">
        <v>1206.7</v>
      </c>
    </row>
    <row r="2608" spans="2:8" ht="30" customHeight="1">
      <c r="B2608" s="119" t="s">
        <v>2256</v>
      </c>
      <c r="C2608" s="124" t="s">
        <v>1891</v>
      </c>
      <c r="D2608" s="123" t="s">
        <v>3774</v>
      </c>
      <c r="E2608" s="123" t="s">
        <v>2651</v>
      </c>
      <c r="F2608" s="119" t="s">
        <v>235</v>
      </c>
      <c r="G2608" s="119" t="s">
        <v>2653</v>
      </c>
      <c r="H2608" s="123">
        <v>3772</v>
      </c>
    </row>
    <row r="2609" spans="2:8" ht="30" customHeight="1">
      <c r="B2609" s="119" t="s">
        <v>2256</v>
      </c>
      <c r="C2609" s="124" t="s">
        <v>1891</v>
      </c>
      <c r="D2609" s="123" t="s">
        <v>3775</v>
      </c>
      <c r="E2609" s="123" t="s">
        <v>2651</v>
      </c>
      <c r="F2609" s="123" t="s">
        <v>235</v>
      </c>
      <c r="G2609" s="119" t="s">
        <v>2653</v>
      </c>
      <c r="H2609" s="123">
        <v>3772</v>
      </c>
    </row>
    <row r="2610" spans="2:8" ht="30" customHeight="1">
      <c r="B2610" s="119" t="s">
        <v>3755</v>
      </c>
      <c r="C2610" s="124" t="s">
        <v>1891</v>
      </c>
      <c r="D2610" s="123" t="s">
        <v>3776</v>
      </c>
      <c r="E2610" s="123" t="s">
        <v>2651</v>
      </c>
      <c r="F2610" s="123" t="s">
        <v>229</v>
      </c>
      <c r="G2610" s="119" t="s">
        <v>2653</v>
      </c>
      <c r="H2610" s="123">
        <v>870</v>
      </c>
    </row>
    <row r="2611" spans="2:8" ht="30" customHeight="1">
      <c r="B2611" s="119" t="s">
        <v>2254</v>
      </c>
      <c r="C2611" s="124" t="s">
        <v>1891</v>
      </c>
      <c r="D2611" s="123" t="s">
        <v>3744</v>
      </c>
      <c r="E2611" s="123" t="s">
        <v>2651</v>
      </c>
      <c r="F2611" s="123" t="s">
        <v>258</v>
      </c>
      <c r="G2611" s="119" t="s">
        <v>2653</v>
      </c>
      <c r="H2611" s="123">
        <v>1763.85</v>
      </c>
    </row>
    <row r="2612" spans="2:8" ht="30" customHeight="1">
      <c r="B2612" s="119" t="s">
        <v>3755</v>
      </c>
      <c r="C2612" s="124" t="s">
        <v>1891</v>
      </c>
      <c r="D2612" s="123" t="s">
        <v>209</v>
      </c>
      <c r="E2612" s="123" t="s">
        <v>2651</v>
      </c>
      <c r="F2612" s="123" t="s">
        <v>229</v>
      </c>
      <c r="G2612" s="119" t="s">
        <v>2653</v>
      </c>
      <c r="H2612" s="123">
        <v>870</v>
      </c>
    </row>
    <row r="2613" spans="2:8" ht="30" customHeight="1">
      <c r="B2613" s="119" t="s">
        <v>3755</v>
      </c>
      <c r="C2613" s="124" t="s">
        <v>1891</v>
      </c>
      <c r="D2613" s="123" t="s">
        <v>209</v>
      </c>
      <c r="E2613" s="123" t="s">
        <v>2651</v>
      </c>
      <c r="F2613" s="123" t="s">
        <v>229</v>
      </c>
      <c r="G2613" s="119" t="s">
        <v>2653</v>
      </c>
      <c r="H2613" s="123">
        <v>870</v>
      </c>
    </row>
    <row r="2614" spans="2:8" ht="30" customHeight="1">
      <c r="B2614" s="119" t="s">
        <v>3755</v>
      </c>
      <c r="C2614" s="124" t="s">
        <v>1891</v>
      </c>
      <c r="D2614" s="123" t="s">
        <v>3777</v>
      </c>
      <c r="E2614" s="123" t="s">
        <v>2651</v>
      </c>
      <c r="F2614" s="123" t="s">
        <v>229</v>
      </c>
      <c r="G2614" s="119" t="s">
        <v>2653</v>
      </c>
      <c r="H2614" s="123">
        <v>870</v>
      </c>
    </row>
    <row r="2615" spans="2:8" ht="30" customHeight="1">
      <c r="B2615" s="119" t="s">
        <v>2254</v>
      </c>
      <c r="C2615" s="124" t="s">
        <v>3742</v>
      </c>
      <c r="D2615" s="123" t="s">
        <v>3743</v>
      </c>
      <c r="E2615" s="123" t="s">
        <v>2651</v>
      </c>
      <c r="F2615" s="123" t="s">
        <v>258</v>
      </c>
      <c r="G2615" s="119" t="s">
        <v>2653</v>
      </c>
      <c r="H2615" s="123">
        <v>1763.85</v>
      </c>
    </row>
    <row r="2616" spans="2:8" ht="30" customHeight="1">
      <c r="B2616" s="119" t="s">
        <v>3778</v>
      </c>
      <c r="C2616" s="124" t="s">
        <v>1891</v>
      </c>
      <c r="D2616" s="123" t="s">
        <v>3779</v>
      </c>
      <c r="E2616" s="123" t="s">
        <v>2651</v>
      </c>
      <c r="F2616" s="123" t="s">
        <v>258</v>
      </c>
      <c r="G2616" s="119" t="s">
        <v>2653</v>
      </c>
      <c r="H2616" s="123">
        <v>1763.85</v>
      </c>
    </row>
    <row r="2617" spans="2:8" ht="30" customHeight="1">
      <c r="B2617" s="119" t="s">
        <v>3748</v>
      </c>
      <c r="C2617" s="124" t="s">
        <v>1891</v>
      </c>
      <c r="D2617" s="123" t="s">
        <v>3780</v>
      </c>
      <c r="E2617" s="123" t="s">
        <v>2651</v>
      </c>
      <c r="F2617" s="123" t="s">
        <v>249</v>
      </c>
      <c r="G2617" s="119" t="s">
        <v>2653</v>
      </c>
      <c r="H2617" s="123">
        <v>1206.7</v>
      </c>
    </row>
    <row r="2618" spans="2:8" ht="30" customHeight="1">
      <c r="B2618" s="119" t="s">
        <v>3752</v>
      </c>
      <c r="C2618" s="124" t="s">
        <v>1891</v>
      </c>
      <c r="D2618" s="123" t="s">
        <v>3781</v>
      </c>
      <c r="E2618" s="123" t="s">
        <v>2651</v>
      </c>
      <c r="F2618" s="123" t="s">
        <v>258</v>
      </c>
      <c r="G2618" s="119" t="s">
        <v>2653</v>
      </c>
      <c r="H2618" s="123">
        <v>1763.85</v>
      </c>
    </row>
    <row r="2619" spans="2:8" ht="30" customHeight="1">
      <c r="B2619" s="119" t="s">
        <v>3752</v>
      </c>
      <c r="C2619" s="124" t="s">
        <v>1891</v>
      </c>
      <c r="D2619" s="123" t="s">
        <v>3782</v>
      </c>
      <c r="E2619" s="123" t="s">
        <v>2651</v>
      </c>
      <c r="F2619" s="123" t="s">
        <v>258</v>
      </c>
      <c r="G2619" s="119" t="s">
        <v>2653</v>
      </c>
      <c r="H2619" s="123">
        <v>1763.85</v>
      </c>
    </row>
    <row r="2620" spans="2:8" ht="30" customHeight="1">
      <c r="B2620" s="119" t="s">
        <v>3748</v>
      </c>
      <c r="C2620" s="124" t="s">
        <v>1891</v>
      </c>
      <c r="D2620" s="123" t="s">
        <v>3744</v>
      </c>
      <c r="E2620" s="123" t="s">
        <v>2651</v>
      </c>
      <c r="F2620" s="123" t="s">
        <v>3783</v>
      </c>
      <c r="G2620" s="119" t="s">
        <v>2653</v>
      </c>
      <c r="H2620" s="123">
        <v>9300</v>
      </c>
    </row>
    <row r="2621" spans="2:8" ht="30" customHeight="1">
      <c r="B2621" s="119" t="s">
        <v>3748</v>
      </c>
      <c r="C2621" s="124" t="s">
        <v>1891</v>
      </c>
      <c r="D2621" s="123" t="s">
        <v>3736</v>
      </c>
      <c r="E2621" s="123" t="s">
        <v>2651</v>
      </c>
      <c r="F2621" s="123" t="s">
        <v>3783</v>
      </c>
      <c r="G2621" s="119" t="s">
        <v>2653</v>
      </c>
      <c r="H2621" s="123">
        <v>9300</v>
      </c>
    </row>
    <row r="2622" spans="2:8" ht="30" customHeight="1">
      <c r="B2622" s="119" t="s">
        <v>3748</v>
      </c>
      <c r="C2622" s="124" t="s">
        <v>1891</v>
      </c>
      <c r="D2622" s="123" t="s">
        <v>3784</v>
      </c>
      <c r="E2622" s="123" t="s">
        <v>2651</v>
      </c>
      <c r="F2622" s="123" t="s">
        <v>3783</v>
      </c>
      <c r="G2622" s="119" t="s">
        <v>2653</v>
      </c>
      <c r="H2622" s="123">
        <v>9300</v>
      </c>
    </row>
    <row r="2623" spans="2:8" ht="30" customHeight="1">
      <c r="B2623" s="119" t="s">
        <v>3785</v>
      </c>
      <c r="C2623" s="124" t="s">
        <v>1891</v>
      </c>
      <c r="D2623" s="123" t="s">
        <v>3780</v>
      </c>
      <c r="E2623" s="123" t="s">
        <v>2651</v>
      </c>
      <c r="F2623" s="123" t="s">
        <v>249</v>
      </c>
      <c r="G2623" s="119" t="s">
        <v>2653</v>
      </c>
      <c r="H2623" s="123">
        <v>1206.7</v>
      </c>
    </row>
    <row r="2624" spans="2:8" ht="30" customHeight="1">
      <c r="B2624" s="119" t="s">
        <v>2254</v>
      </c>
      <c r="C2624" s="124" t="s">
        <v>1891</v>
      </c>
      <c r="D2624" s="123" t="s">
        <v>3786</v>
      </c>
      <c r="E2624" s="123" t="s">
        <v>2651</v>
      </c>
      <c r="F2624" s="123" t="s">
        <v>258</v>
      </c>
      <c r="G2624" s="119" t="s">
        <v>2653</v>
      </c>
      <c r="H2624" s="123">
        <v>1763.85</v>
      </c>
    </row>
    <row r="2625" spans="2:8" ht="30" customHeight="1">
      <c r="B2625" s="119" t="s">
        <v>3787</v>
      </c>
      <c r="C2625" s="124" t="s">
        <v>1891</v>
      </c>
      <c r="D2625" s="123" t="s">
        <v>3788</v>
      </c>
      <c r="E2625" s="123" t="s">
        <v>2651</v>
      </c>
      <c r="F2625" s="123" t="s">
        <v>249</v>
      </c>
      <c r="G2625" s="119" t="s">
        <v>2653</v>
      </c>
      <c r="H2625" s="123">
        <v>1206.7</v>
      </c>
    </row>
    <row r="2626" spans="2:8" ht="30" customHeight="1">
      <c r="B2626" s="119" t="s">
        <v>3789</v>
      </c>
      <c r="C2626" s="124" t="s">
        <v>1891</v>
      </c>
      <c r="D2626" s="123" t="s">
        <v>3790</v>
      </c>
      <c r="E2626" s="123" t="s">
        <v>2651</v>
      </c>
      <c r="F2626" s="123" t="s">
        <v>258</v>
      </c>
      <c r="G2626" s="119" t="s">
        <v>2653</v>
      </c>
      <c r="H2626" s="123">
        <v>1763.85</v>
      </c>
    </row>
    <row r="2627" spans="2:8" ht="30" customHeight="1">
      <c r="B2627" s="119" t="s">
        <v>3741</v>
      </c>
      <c r="C2627" s="124" t="s">
        <v>3742</v>
      </c>
      <c r="D2627" s="123" t="s">
        <v>3743</v>
      </c>
      <c r="E2627" s="123" t="s">
        <v>2651</v>
      </c>
      <c r="F2627" s="123" t="s">
        <v>1686</v>
      </c>
      <c r="G2627" s="119" t="s">
        <v>2653</v>
      </c>
      <c r="H2627" s="123">
        <v>1516.35</v>
      </c>
    </row>
    <row r="2628" spans="2:8" ht="30" customHeight="1">
      <c r="B2628" s="119" t="s">
        <v>3741</v>
      </c>
      <c r="C2628" s="124" t="s">
        <v>1891</v>
      </c>
      <c r="D2628" s="123" t="s">
        <v>3790</v>
      </c>
      <c r="E2628" s="123" t="s">
        <v>2651</v>
      </c>
      <c r="F2628" s="123" t="s">
        <v>258</v>
      </c>
      <c r="G2628" s="119" t="s">
        <v>2653</v>
      </c>
      <c r="H2628" s="123">
        <v>1763.85</v>
      </c>
    </row>
    <row r="2629" spans="2:8" ht="30" customHeight="1">
      <c r="B2629" s="119" t="s">
        <v>3741</v>
      </c>
      <c r="C2629" s="124" t="s">
        <v>1891</v>
      </c>
      <c r="D2629" s="123" t="s">
        <v>3790</v>
      </c>
      <c r="E2629" s="123" t="s">
        <v>2651</v>
      </c>
      <c r="F2629" s="123" t="s">
        <v>229</v>
      </c>
      <c r="G2629" s="119" t="s">
        <v>2653</v>
      </c>
      <c r="H2629" s="123">
        <v>870</v>
      </c>
    </row>
    <row r="2630" spans="2:8" ht="30" customHeight="1">
      <c r="B2630" s="119" t="s">
        <v>3741</v>
      </c>
      <c r="C2630" s="124" t="s">
        <v>1891</v>
      </c>
      <c r="D2630" s="123" t="s">
        <v>3791</v>
      </c>
      <c r="E2630" s="123" t="s">
        <v>2651</v>
      </c>
      <c r="F2630" s="123" t="s">
        <v>258</v>
      </c>
      <c r="G2630" s="119" t="s">
        <v>2653</v>
      </c>
      <c r="H2630" s="123">
        <v>1763.85</v>
      </c>
    </row>
    <row r="2631" spans="2:8" ht="30" customHeight="1">
      <c r="B2631" s="119" t="s">
        <v>3741</v>
      </c>
      <c r="C2631" s="124" t="s">
        <v>1891</v>
      </c>
      <c r="D2631" s="123" t="s">
        <v>3792</v>
      </c>
      <c r="E2631" s="123" t="s">
        <v>2651</v>
      </c>
      <c r="F2631" s="123" t="s">
        <v>258</v>
      </c>
      <c r="G2631" s="119" t="s">
        <v>2653</v>
      </c>
      <c r="H2631" s="123">
        <v>1763.85</v>
      </c>
    </row>
    <row r="2632" spans="2:8" ht="30" customHeight="1">
      <c r="B2632" s="119" t="s">
        <v>3741</v>
      </c>
      <c r="C2632" s="124" t="s">
        <v>1891</v>
      </c>
      <c r="D2632" s="123" t="s">
        <v>3793</v>
      </c>
      <c r="E2632" s="123" t="s">
        <v>2651</v>
      </c>
      <c r="F2632" s="123" t="s">
        <v>229</v>
      </c>
      <c r="G2632" s="119" t="s">
        <v>2653</v>
      </c>
      <c r="H2632" s="123">
        <v>870</v>
      </c>
    </row>
    <row r="2633" spans="2:8" ht="30" customHeight="1">
      <c r="B2633" s="119" t="s">
        <v>3741</v>
      </c>
      <c r="C2633" s="124" t="s">
        <v>1891</v>
      </c>
      <c r="D2633" s="123" t="s">
        <v>3784</v>
      </c>
      <c r="E2633" s="123" t="s">
        <v>2651</v>
      </c>
      <c r="F2633" s="123" t="s">
        <v>229</v>
      </c>
      <c r="G2633" s="119" t="s">
        <v>2653</v>
      </c>
      <c r="H2633" s="123">
        <v>870</v>
      </c>
    </row>
    <row r="2634" spans="2:8" ht="30" customHeight="1">
      <c r="B2634" s="119" t="s">
        <v>3741</v>
      </c>
      <c r="C2634" s="124" t="s">
        <v>1891</v>
      </c>
      <c r="D2634" s="123" t="s">
        <v>208</v>
      </c>
      <c r="E2634" s="123" t="s">
        <v>2651</v>
      </c>
      <c r="F2634" s="123" t="s">
        <v>3783</v>
      </c>
      <c r="G2634" s="119" t="s">
        <v>2653</v>
      </c>
      <c r="H2634" s="123">
        <v>9300</v>
      </c>
    </row>
    <row r="2635" spans="2:8" ht="30" customHeight="1">
      <c r="B2635" s="119" t="s">
        <v>3741</v>
      </c>
      <c r="C2635" s="124" t="s">
        <v>1891</v>
      </c>
      <c r="D2635" s="123" t="s">
        <v>3794</v>
      </c>
      <c r="E2635" s="123" t="s">
        <v>2651</v>
      </c>
      <c r="F2635" s="123" t="s">
        <v>258</v>
      </c>
      <c r="G2635" s="119" t="s">
        <v>2653</v>
      </c>
      <c r="H2635" s="123">
        <v>1763.85</v>
      </c>
    </row>
    <row r="2636" spans="2:8" ht="30" customHeight="1">
      <c r="B2636" s="119" t="s">
        <v>3741</v>
      </c>
      <c r="C2636" s="124" t="s">
        <v>1891</v>
      </c>
      <c r="D2636" s="123" t="s">
        <v>3786</v>
      </c>
      <c r="E2636" s="123" t="s">
        <v>2651</v>
      </c>
      <c r="F2636" s="123" t="s">
        <v>235</v>
      </c>
      <c r="G2636" s="119" t="s">
        <v>2653</v>
      </c>
      <c r="H2636" s="123">
        <v>3772</v>
      </c>
    </row>
    <row r="2637" spans="2:8" ht="30" customHeight="1">
      <c r="B2637" s="119" t="s">
        <v>3741</v>
      </c>
      <c r="C2637" s="124" t="s">
        <v>1891</v>
      </c>
      <c r="D2637" s="123" t="s">
        <v>3779</v>
      </c>
      <c r="E2637" s="123" t="s">
        <v>2651</v>
      </c>
      <c r="F2637" s="123" t="s">
        <v>235</v>
      </c>
      <c r="G2637" s="119" t="s">
        <v>2653</v>
      </c>
      <c r="H2637" s="123">
        <v>3772</v>
      </c>
    </row>
    <row r="2638" spans="2:8" ht="30" customHeight="1">
      <c r="B2638" s="119" t="s">
        <v>3741</v>
      </c>
      <c r="C2638" s="124" t="s">
        <v>1891</v>
      </c>
      <c r="D2638" s="123" t="s">
        <v>3784</v>
      </c>
      <c r="E2638" s="123" t="s">
        <v>2651</v>
      </c>
      <c r="F2638" s="123" t="s">
        <v>3737</v>
      </c>
      <c r="G2638" s="119" t="s">
        <v>2653</v>
      </c>
      <c r="H2638" s="123">
        <v>1206.7</v>
      </c>
    </row>
    <row r="2639" spans="2:8" ht="30" customHeight="1">
      <c r="B2639" s="119" t="s">
        <v>3741</v>
      </c>
      <c r="C2639" s="124" t="s">
        <v>1891</v>
      </c>
      <c r="D2639" s="123" t="s">
        <v>3779</v>
      </c>
      <c r="E2639" s="123" t="s">
        <v>2651</v>
      </c>
      <c r="F2639" s="123" t="s">
        <v>235</v>
      </c>
      <c r="G2639" s="119" t="s">
        <v>2653</v>
      </c>
      <c r="H2639" s="123">
        <v>3772</v>
      </c>
    </row>
    <row r="2640" spans="2:8" ht="30" customHeight="1">
      <c r="B2640" s="119" t="s">
        <v>3741</v>
      </c>
      <c r="C2640" s="124" t="s">
        <v>3742</v>
      </c>
      <c r="D2640" s="123" t="s">
        <v>3743</v>
      </c>
      <c r="E2640" s="123" t="s">
        <v>2651</v>
      </c>
      <c r="F2640" s="123" t="s">
        <v>1686</v>
      </c>
      <c r="G2640" s="119" t="s">
        <v>2653</v>
      </c>
      <c r="H2640" s="123">
        <v>1516.35</v>
      </c>
    </row>
    <row r="2641" spans="2:8" ht="30" customHeight="1">
      <c r="B2641" s="119" t="s">
        <v>3748</v>
      </c>
      <c r="C2641" s="124" t="s">
        <v>1891</v>
      </c>
      <c r="D2641" s="123" t="s">
        <v>3795</v>
      </c>
      <c r="E2641" s="123" t="s">
        <v>2651</v>
      </c>
      <c r="F2641" s="123" t="s">
        <v>258</v>
      </c>
      <c r="G2641" s="119" t="s">
        <v>2653</v>
      </c>
      <c r="H2641" s="123">
        <v>1763.85</v>
      </c>
    </row>
    <row r="2642" spans="2:8" ht="30" customHeight="1">
      <c r="B2642" s="119" t="s">
        <v>3752</v>
      </c>
      <c r="C2642" s="124" t="s">
        <v>1891</v>
      </c>
      <c r="D2642" s="123" t="s">
        <v>3791</v>
      </c>
      <c r="E2642" s="123" t="s">
        <v>2651</v>
      </c>
      <c r="F2642" s="123" t="s">
        <v>258</v>
      </c>
      <c r="G2642" s="119" t="s">
        <v>2653</v>
      </c>
      <c r="H2642" s="123">
        <v>1763.85</v>
      </c>
    </row>
    <row r="2643" spans="2:8" ht="30" customHeight="1">
      <c r="B2643" s="119" t="s">
        <v>3752</v>
      </c>
      <c r="C2643" s="124" t="s">
        <v>1891</v>
      </c>
      <c r="D2643" s="123" t="s">
        <v>3796</v>
      </c>
      <c r="E2643" s="123" t="s">
        <v>2651</v>
      </c>
      <c r="F2643" s="123" t="s">
        <v>258</v>
      </c>
      <c r="G2643" s="119" t="s">
        <v>2653</v>
      </c>
      <c r="H2643" s="123">
        <v>1763.85</v>
      </c>
    </row>
    <row r="2644" spans="2:8" ht="30" customHeight="1">
      <c r="B2644" s="119" t="s">
        <v>3748</v>
      </c>
      <c r="C2644" s="124" t="s">
        <v>1891</v>
      </c>
      <c r="D2644" s="123" t="s">
        <v>3788</v>
      </c>
      <c r="E2644" s="123" t="s">
        <v>2651</v>
      </c>
      <c r="F2644" s="123" t="s">
        <v>1707</v>
      </c>
      <c r="G2644" s="119" t="s">
        <v>2653</v>
      </c>
      <c r="H2644" s="123">
        <v>8016</v>
      </c>
    </row>
    <row r="2645" spans="2:8" ht="30" customHeight="1">
      <c r="B2645" s="119" t="s">
        <v>3742</v>
      </c>
      <c r="C2645" s="124" t="s">
        <v>3742</v>
      </c>
      <c r="D2645" s="123" t="s">
        <v>3743</v>
      </c>
      <c r="E2645" s="123" t="s">
        <v>2651</v>
      </c>
      <c r="F2645" s="123" t="s">
        <v>2262</v>
      </c>
      <c r="G2645" s="119" t="s">
        <v>2653</v>
      </c>
      <c r="H2645" s="123">
        <v>2899</v>
      </c>
    </row>
    <row r="2646" spans="2:8" ht="30" customHeight="1">
      <c r="B2646" s="119" t="s">
        <v>3785</v>
      </c>
      <c r="C2646" s="124" t="s">
        <v>1891</v>
      </c>
      <c r="D2646" s="123" t="s">
        <v>3797</v>
      </c>
      <c r="E2646" s="123" t="s">
        <v>2651</v>
      </c>
      <c r="F2646" s="123" t="s">
        <v>1707</v>
      </c>
      <c r="G2646" s="119" t="s">
        <v>2653</v>
      </c>
      <c r="H2646" s="123">
        <v>8016</v>
      </c>
    </row>
    <row r="2647" spans="2:8" ht="30" customHeight="1">
      <c r="B2647" s="119" t="s">
        <v>2256</v>
      </c>
      <c r="C2647" s="124" t="s">
        <v>1891</v>
      </c>
      <c r="D2647" s="123" t="s">
        <v>3798</v>
      </c>
      <c r="E2647" s="123" t="s">
        <v>2651</v>
      </c>
      <c r="F2647" s="123" t="s">
        <v>235</v>
      </c>
      <c r="G2647" s="119" t="s">
        <v>2653</v>
      </c>
      <c r="H2647" s="123">
        <v>3772</v>
      </c>
    </row>
    <row r="2648" spans="2:8" ht="30" customHeight="1">
      <c r="B2648" s="119" t="s">
        <v>2258</v>
      </c>
      <c r="C2648" s="124" t="s">
        <v>1891</v>
      </c>
      <c r="D2648" s="123" t="s">
        <v>3784</v>
      </c>
      <c r="E2648" s="123" t="s">
        <v>2651</v>
      </c>
      <c r="F2648" s="123" t="s">
        <v>1686</v>
      </c>
      <c r="G2648" s="119" t="s">
        <v>2653</v>
      </c>
      <c r="H2648" s="123">
        <v>1516.35</v>
      </c>
    </row>
    <row r="2649" spans="2:8" ht="30" customHeight="1">
      <c r="B2649" s="119" t="s">
        <v>2256</v>
      </c>
      <c r="C2649" s="124" t="s">
        <v>1891</v>
      </c>
      <c r="D2649" s="123" t="s">
        <v>3790</v>
      </c>
      <c r="E2649" s="123" t="s">
        <v>2651</v>
      </c>
      <c r="F2649" s="123" t="s">
        <v>235</v>
      </c>
      <c r="G2649" s="119" t="s">
        <v>2653</v>
      </c>
      <c r="H2649" s="123">
        <v>3772</v>
      </c>
    </row>
    <row r="2650" spans="2:8" ht="30" customHeight="1">
      <c r="B2650" s="119" t="s">
        <v>3752</v>
      </c>
      <c r="C2650" s="124" t="s">
        <v>1891</v>
      </c>
      <c r="D2650" s="123" t="s">
        <v>3781</v>
      </c>
      <c r="E2650" s="123" t="s">
        <v>2651</v>
      </c>
      <c r="F2650" s="123" t="s">
        <v>258</v>
      </c>
      <c r="G2650" s="119" t="s">
        <v>2653</v>
      </c>
      <c r="H2650" s="123">
        <v>1763.85</v>
      </c>
    </row>
    <row r="2651" spans="2:8" ht="30" customHeight="1">
      <c r="B2651" s="119" t="s">
        <v>3752</v>
      </c>
      <c r="C2651" s="124" t="s">
        <v>1891</v>
      </c>
      <c r="D2651" s="123" t="s">
        <v>3799</v>
      </c>
      <c r="E2651" s="123" t="s">
        <v>2651</v>
      </c>
      <c r="F2651" s="123" t="s">
        <v>258</v>
      </c>
      <c r="G2651" s="119" t="s">
        <v>2653</v>
      </c>
      <c r="H2651" s="123">
        <v>1763.85</v>
      </c>
    </row>
    <row r="2652" spans="2:8" ht="30" customHeight="1">
      <c r="B2652" s="119" t="s">
        <v>2256</v>
      </c>
      <c r="C2652" s="124" t="s">
        <v>1891</v>
      </c>
      <c r="D2652" s="123" t="s">
        <v>3800</v>
      </c>
      <c r="E2652" s="123" t="s">
        <v>2651</v>
      </c>
      <c r="F2652" s="123" t="s">
        <v>235</v>
      </c>
      <c r="G2652" s="119" t="s">
        <v>2653</v>
      </c>
      <c r="H2652" s="123">
        <v>3772</v>
      </c>
    </row>
    <row r="2653" spans="2:8" ht="30" customHeight="1">
      <c r="B2653" s="119" t="s">
        <v>3785</v>
      </c>
      <c r="C2653" s="124" t="s">
        <v>1891</v>
      </c>
      <c r="D2653" s="123" t="s">
        <v>3795</v>
      </c>
      <c r="E2653" s="123" t="s">
        <v>2651</v>
      </c>
      <c r="F2653" s="123" t="s">
        <v>249</v>
      </c>
      <c r="G2653" s="119" t="s">
        <v>2653</v>
      </c>
      <c r="H2653" s="123">
        <v>1206.7</v>
      </c>
    </row>
    <row r="2654" spans="2:8" ht="30" customHeight="1">
      <c r="B2654" s="119" t="s">
        <v>3785</v>
      </c>
      <c r="C2654" s="124" t="s">
        <v>1891</v>
      </c>
      <c r="D2654" s="123" t="s">
        <v>3786</v>
      </c>
      <c r="E2654" s="123" t="s">
        <v>2651</v>
      </c>
      <c r="F2654" s="123" t="s">
        <v>3783</v>
      </c>
      <c r="G2654" s="119" t="s">
        <v>2653</v>
      </c>
      <c r="H2654" s="123">
        <v>9300</v>
      </c>
    </row>
    <row r="2655" spans="2:8" ht="30" customHeight="1">
      <c r="B2655" s="119" t="s">
        <v>2256</v>
      </c>
      <c r="C2655" s="124" t="s">
        <v>1891</v>
      </c>
      <c r="D2655" s="123" t="s">
        <v>3779</v>
      </c>
      <c r="E2655" s="123" t="s">
        <v>2651</v>
      </c>
      <c r="F2655" s="123" t="s">
        <v>235</v>
      </c>
      <c r="G2655" s="119" t="s">
        <v>2653</v>
      </c>
      <c r="H2655" s="123">
        <v>3772</v>
      </c>
    </row>
    <row r="2656" spans="2:8" ht="30" customHeight="1">
      <c r="B2656" s="119" t="s">
        <v>3750</v>
      </c>
      <c r="C2656" s="124" t="s">
        <v>1891</v>
      </c>
      <c r="D2656" s="123" t="s">
        <v>3784</v>
      </c>
      <c r="E2656" s="123" t="s">
        <v>2651</v>
      </c>
      <c r="F2656" s="123" t="s">
        <v>229</v>
      </c>
      <c r="G2656" s="119" t="s">
        <v>2653</v>
      </c>
      <c r="H2656" s="123">
        <v>870</v>
      </c>
    </row>
    <row r="2657" spans="2:8" ht="30" customHeight="1">
      <c r="B2657" s="119" t="s">
        <v>2254</v>
      </c>
      <c r="C2657" s="124" t="s">
        <v>1891</v>
      </c>
      <c r="D2657" s="123" t="s">
        <v>3795</v>
      </c>
      <c r="E2657" s="123" t="s">
        <v>2651</v>
      </c>
      <c r="F2657" s="123" t="s">
        <v>258</v>
      </c>
      <c r="G2657" s="119" t="s">
        <v>2653</v>
      </c>
      <c r="H2657" s="123">
        <v>1763.85</v>
      </c>
    </row>
    <row r="2658" spans="2:8" ht="30" customHeight="1">
      <c r="B2658" s="119" t="s">
        <v>3801</v>
      </c>
      <c r="C2658" s="124" t="s">
        <v>1891</v>
      </c>
      <c r="D2658" s="123" t="s">
        <v>3797</v>
      </c>
      <c r="E2658" s="123" t="s">
        <v>2651</v>
      </c>
      <c r="F2658" s="123" t="s">
        <v>249</v>
      </c>
      <c r="G2658" s="119" t="s">
        <v>2653</v>
      </c>
      <c r="H2658" s="123">
        <v>1206.7</v>
      </c>
    </row>
    <row r="2659" spans="2:8" ht="30" customHeight="1">
      <c r="B2659" s="119" t="s">
        <v>3752</v>
      </c>
      <c r="C2659" s="124" t="s">
        <v>1891</v>
      </c>
      <c r="D2659" s="123" t="s">
        <v>3791</v>
      </c>
      <c r="E2659" s="123" t="s">
        <v>2651</v>
      </c>
      <c r="F2659" s="123" t="s">
        <v>258</v>
      </c>
      <c r="G2659" s="119" t="s">
        <v>2653</v>
      </c>
      <c r="H2659" s="123">
        <v>1763.85</v>
      </c>
    </row>
    <row r="2660" spans="2:8" ht="30" customHeight="1">
      <c r="B2660" s="119" t="s">
        <v>3752</v>
      </c>
      <c r="C2660" s="124" t="s">
        <v>1891</v>
      </c>
      <c r="D2660" s="123" t="s">
        <v>3791</v>
      </c>
      <c r="E2660" s="123" t="s">
        <v>2651</v>
      </c>
      <c r="F2660" s="123" t="s">
        <v>258</v>
      </c>
      <c r="G2660" s="119" t="s">
        <v>2653</v>
      </c>
      <c r="H2660" s="123">
        <v>1763.85</v>
      </c>
    </row>
    <row r="2661" spans="2:8" ht="30" customHeight="1">
      <c r="B2661" s="119" t="s">
        <v>2253</v>
      </c>
      <c r="C2661" s="124" t="s">
        <v>1891</v>
      </c>
      <c r="D2661" s="123" t="s">
        <v>3802</v>
      </c>
      <c r="E2661" s="123" t="s">
        <v>2651</v>
      </c>
      <c r="F2661" s="123" t="s">
        <v>229</v>
      </c>
      <c r="G2661" s="119" t="s">
        <v>2653</v>
      </c>
      <c r="H2661" s="123">
        <v>870</v>
      </c>
    </row>
    <row r="2662" spans="2:8" ht="30" customHeight="1">
      <c r="B2662" s="119" t="s">
        <v>3755</v>
      </c>
      <c r="C2662" s="124" t="s">
        <v>1891</v>
      </c>
      <c r="D2662" s="123" t="s">
        <v>3803</v>
      </c>
      <c r="E2662" s="123" t="s">
        <v>2651</v>
      </c>
      <c r="F2662" s="123" t="s">
        <v>229</v>
      </c>
      <c r="G2662" s="119" t="s">
        <v>2653</v>
      </c>
      <c r="H2662" s="123">
        <v>870</v>
      </c>
    </row>
    <row r="2663" spans="2:8" ht="30" customHeight="1">
      <c r="B2663" s="119" t="s">
        <v>1890</v>
      </c>
      <c r="C2663" s="124" t="s">
        <v>1891</v>
      </c>
      <c r="D2663" s="123" t="s">
        <v>3804</v>
      </c>
      <c r="E2663" s="123" t="s">
        <v>2651</v>
      </c>
      <c r="F2663" s="123" t="s">
        <v>1686</v>
      </c>
      <c r="G2663" s="119" t="s">
        <v>2653</v>
      </c>
      <c r="H2663" s="123">
        <v>1516.35</v>
      </c>
    </row>
    <row r="2664" spans="2:8" ht="30" customHeight="1">
      <c r="B2664" s="119" t="s">
        <v>3801</v>
      </c>
      <c r="C2664" s="124" t="s">
        <v>1891</v>
      </c>
      <c r="D2664" s="123" t="s">
        <v>3786</v>
      </c>
      <c r="E2664" s="123" t="s">
        <v>2651</v>
      </c>
      <c r="F2664" s="123" t="s">
        <v>249</v>
      </c>
      <c r="G2664" s="119" t="s">
        <v>2653</v>
      </c>
      <c r="H2664" s="123">
        <v>1206.7</v>
      </c>
    </row>
    <row r="2665" spans="2:8" ht="30" customHeight="1">
      <c r="B2665" s="119" t="s">
        <v>2254</v>
      </c>
      <c r="C2665" s="124" t="s">
        <v>1891</v>
      </c>
      <c r="D2665" s="123">
        <v>0.5</v>
      </c>
      <c r="E2665" s="123" t="s">
        <v>2651</v>
      </c>
      <c r="F2665" s="123" t="s">
        <v>258</v>
      </c>
      <c r="G2665" s="119" t="s">
        <v>2653</v>
      </c>
      <c r="H2665" s="123">
        <v>1763.85</v>
      </c>
    </row>
    <row r="2666" spans="2:8" ht="30" customHeight="1">
      <c r="B2666" s="119" t="s">
        <v>3785</v>
      </c>
      <c r="C2666" s="124" t="s">
        <v>1891</v>
      </c>
      <c r="D2666" s="123">
        <v>9</v>
      </c>
      <c r="E2666" s="123" t="s">
        <v>2651</v>
      </c>
      <c r="F2666" s="123" t="s">
        <v>249</v>
      </c>
      <c r="G2666" s="119" t="s">
        <v>2653</v>
      </c>
      <c r="H2666" s="123">
        <v>1206.7</v>
      </c>
    </row>
    <row r="2667" spans="2:8" ht="30" customHeight="1">
      <c r="B2667" s="119" t="s">
        <v>3805</v>
      </c>
      <c r="C2667" s="124" t="s">
        <v>1891</v>
      </c>
      <c r="D2667" s="123">
        <v>5</v>
      </c>
      <c r="E2667" s="123" t="s">
        <v>2651</v>
      </c>
      <c r="F2667" s="123" t="s">
        <v>1686</v>
      </c>
      <c r="G2667" s="119" t="s">
        <v>2653</v>
      </c>
      <c r="H2667" s="123">
        <v>1516.35</v>
      </c>
    </row>
    <row r="2668" spans="2:8" ht="30" customHeight="1">
      <c r="B2668" s="119" t="s">
        <v>2256</v>
      </c>
      <c r="C2668" s="124" t="s">
        <v>1891</v>
      </c>
      <c r="D2668" s="123">
        <v>3</v>
      </c>
      <c r="E2668" s="123" t="s">
        <v>2651</v>
      </c>
      <c r="F2668" s="123" t="s">
        <v>235</v>
      </c>
      <c r="G2668" s="119" t="s">
        <v>2653</v>
      </c>
      <c r="H2668" s="123">
        <v>3772</v>
      </c>
    </row>
    <row r="2669" spans="2:8" ht="30" customHeight="1">
      <c r="B2669" s="119" t="s">
        <v>2254</v>
      </c>
      <c r="C2669" s="124" t="s">
        <v>1891</v>
      </c>
      <c r="D2669" s="123">
        <v>0.5</v>
      </c>
      <c r="E2669" s="123" t="s">
        <v>2651</v>
      </c>
      <c r="F2669" s="123" t="s">
        <v>258</v>
      </c>
      <c r="G2669" s="119" t="s">
        <v>2653</v>
      </c>
      <c r="H2669" s="123">
        <v>1763.85</v>
      </c>
    </row>
    <row r="2670" spans="2:8" ht="30" customHeight="1">
      <c r="B2670" s="119" t="s">
        <v>3750</v>
      </c>
      <c r="C2670" s="124" t="s">
        <v>1891</v>
      </c>
      <c r="D2670" s="123">
        <v>5</v>
      </c>
      <c r="E2670" s="123" t="s">
        <v>2651</v>
      </c>
      <c r="F2670" s="123" t="s">
        <v>2273</v>
      </c>
      <c r="G2670" s="119" t="s">
        <v>2653</v>
      </c>
      <c r="H2670" s="123">
        <v>2200</v>
      </c>
    </row>
    <row r="2671" spans="2:8" ht="30" customHeight="1">
      <c r="B2671" s="119" t="s">
        <v>3806</v>
      </c>
      <c r="C2671" s="124" t="s">
        <v>1891</v>
      </c>
      <c r="D2671" s="123">
        <v>15</v>
      </c>
      <c r="E2671" s="123" t="s">
        <v>2651</v>
      </c>
      <c r="F2671" s="123" t="s">
        <v>229</v>
      </c>
      <c r="G2671" s="119" t="s">
        <v>2653</v>
      </c>
      <c r="H2671" s="123">
        <v>870</v>
      </c>
    </row>
    <row r="2672" spans="2:8" ht="30" customHeight="1">
      <c r="B2672" s="119" t="s">
        <v>3785</v>
      </c>
      <c r="C2672" s="124" t="s">
        <v>1891</v>
      </c>
      <c r="D2672" s="123">
        <v>11</v>
      </c>
      <c r="E2672" s="123" t="s">
        <v>2651</v>
      </c>
      <c r="F2672" s="123" t="s">
        <v>249</v>
      </c>
      <c r="G2672" s="119" t="s">
        <v>2653</v>
      </c>
      <c r="H2672" s="123">
        <v>1206.7</v>
      </c>
    </row>
    <row r="2673" spans="2:8" ht="30" customHeight="1">
      <c r="B2673" s="119" t="s">
        <v>3741</v>
      </c>
      <c r="C2673" s="124" t="s">
        <v>3742</v>
      </c>
      <c r="D2673" s="123">
        <v>0.5</v>
      </c>
      <c r="E2673" s="123" t="s">
        <v>2651</v>
      </c>
      <c r="F2673" s="123" t="s">
        <v>1686</v>
      </c>
      <c r="G2673" s="119" t="s">
        <v>2653</v>
      </c>
      <c r="H2673" s="123">
        <v>1516.35</v>
      </c>
    </row>
    <row r="2674" spans="2:8" ht="30" customHeight="1">
      <c r="B2674" s="119" t="s">
        <v>3741</v>
      </c>
      <c r="C2674" s="124" t="s">
        <v>1891</v>
      </c>
      <c r="D2674" s="123">
        <v>10</v>
      </c>
      <c r="E2674" s="123" t="s">
        <v>2651</v>
      </c>
      <c r="F2674" s="123" t="s">
        <v>229</v>
      </c>
      <c r="G2674" s="119" t="s">
        <v>2653</v>
      </c>
      <c r="H2674" s="123">
        <v>870</v>
      </c>
    </row>
    <row r="2675" spans="2:8" ht="30" customHeight="1">
      <c r="B2675" s="119" t="s">
        <v>3741</v>
      </c>
      <c r="C2675" s="124" t="s">
        <v>1891</v>
      </c>
      <c r="D2675" s="123">
        <v>59.5</v>
      </c>
      <c r="E2675" s="123" t="s">
        <v>2651</v>
      </c>
      <c r="F2675" s="123" t="s">
        <v>258</v>
      </c>
      <c r="G2675" s="119" t="s">
        <v>2653</v>
      </c>
      <c r="H2675" s="123">
        <v>1763.85</v>
      </c>
    </row>
    <row r="2676" spans="2:8" ht="30" customHeight="1">
      <c r="B2676" s="119" t="s">
        <v>3741</v>
      </c>
      <c r="C2676" s="124" t="s">
        <v>1891</v>
      </c>
      <c r="D2676" s="123">
        <v>29.5</v>
      </c>
      <c r="E2676" s="123" t="s">
        <v>2651</v>
      </c>
      <c r="F2676" s="123" t="s">
        <v>258</v>
      </c>
      <c r="G2676" s="119" t="s">
        <v>2653</v>
      </c>
      <c r="H2676" s="123">
        <v>1763.85</v>
      </c>
    </row>
    <row r="2677" spans="2:8" ht="30" customHeight="1">
      <c r="B2677" s="119" t="s">
        <v>3741</v>
      </c>
      <c r="C2677" s="124" t="s">
        <v>1891</v>
      </c>
      <c r="D2677" s="123">
        <v>2.5</v>
      </c>
      <c r="E2677" s="123" t="s">
        <v>2651</v>
      </c>
      <c r="F2677" s="123" t="s">
        <v>3737</v>
      </c>
      <c r="G2677" s="119" t="s">
        <v>2653</v>
      </c>
      <c r="H2677" s="123">
        <v>1206.7</v>
      </c>
    </row>
    <row r="2678" spans="2:8" ht="30" customHeight="1">
      <c r="B2678" s="119" t="s">
        <v>3741</v>
      </c>
      <c r="C2678" s="124" t="s">
        <v>1891</v>
      </c>
      <c r="D2678" s="123">
        <v>19.5</v>
      </c>
      <c r="E2678" s="123" t="s">
        <v>2651</v>
      </c>
      <c r="F2678" s="123" t="s">
        <v>1323</v>
      </c>
      <c r="G2678" s="119" t="s">
        <v>2653</v>
      </c>
      <c r="H2678" s="123">
        <v>10460</v>
      </c>
    </row>
    <row r="2679" spans="2:8" ht="30" customHeight="1">
      <c r="B2679" s="119" t="s">
        <v>3741</v>
      </c>
      <c r="C2679" s="124" t="s">
        <v>1891</v>
      </c>
      <c r="D2679" s="123">
        <v>0.5</v>
      </c>
      <c r="E2679" s="123" t="s">
        <v>2651</v>
      </c>
      <c r="F2679" s="123" t="s">
        <v>249</v>
      </c>
      <c r="G2679" s="119" t="s">
        <v>2653</v>
      </c>
      <c r="H2679" s="123">
        <v>1206.7</v>
      </c>
    </row>
    <row r="2680" spans="2:8" ht="30" customHeight="1">
      <c r="B2680" s="119" t="s">
        <v>3741</v>
      </c>
      <c r="C2680" s="124" t="s">
        <v>1891</v>
      </c>
      <c r="D2680" s="123">
        <v>9.5</v>
      </c>
      <c r="E2680" s="123" t="s">
        <v>2651</v>
      </c>
      <c r="F2680" s="123" t="s">
        <v>258</v>
      </c>
      <c r="G2680" s="119" t="s">
        <v>2653</v>
      </c>
      <c r="H2680" s="123">
        <v>1763.85</v>
      </c>
    </row>
    <row r="2681" spans="2:8" ht="30" customHeight="1">
      <c r="B2681" s="119" t="s">
        <v>3741</v>
      </c>
      <c r="C2681" s="124" t="s">
        <v>1891</v>
      </c>
      <c r="D2681" s="123">
        <v>19.5</v>
      </c>
      <c r="E2681" s="123" t="s">
        <v>2651</v>
      </c>
      <c r="F2681" s="123" t="s">
        <v>3807</v>
      </c>
      <c r="G2681" s="119" t="s">
        <v>2653</v>
      </c>
      <c r="H2681" s="123">
        <v>4039</v>
      </c>
    </row>
    <row r="2682" spans="2:8" ht="30" customHeight="1">
      <c r="B2682" s="119" t="s">
        <v>3741</v>
      </c>
      <c r="C2682" s="124" t="s">
        <v>3742</v>
      </c>
      <c r="D2682" s="123">
        <v>0.5</v>
      </c>
      <c r="E2682" s="123" t="s">
        <v>2651</v>
      </c>
      <c r="F2682" s="123" t="s">
        <v>1686</v>
      </c>
      <c r="G2682" s="119" t="s">
        <v>2653</v>
      </c>
      <c r="H2682" s="123">
        <v>1516.35</v>
      </c>
    </row>
    <row r="2683" spans="2:8" ht="30" customHeight="1">
      <c r="B2683" s="119" t="s">
        <v>3808</v>
      </c>
      <c r="C2683" s="124" t="s">
        <v>1891</v>
      </c>
      <c r="D2683" s="123">
        <v>18</v>
      </c>
      <c r="E2683" s="123" t="s">
        <v>2651</v>
      </c>
      <c r="F2683" s="123" t="s">
        <v>3737</v>
      </c>
      <c r="G2683" s="119" t="s">
        <v>2653</v>
      </c>
      <c r="H2683" s="123">
        <v>1206.7</v>
      </c>
    </row>
    <row r="2684" spans="2:8" ht="30" customHeight="1">
      <c r="B2684" s="119" t="s">
        <v>3522</v>
      </c>
      <c r="C2684" s="124" t="s">
        <v>1891</v>
      </c>
      <c r="D2684" s="123">
        <v>15</v>
      </c>
      <c r="E2684" s="123" t="s">
        <v>2651</v>
      </c>
      <c r="F2684" s="123" t="s">
        <v>229</v>
      </c>
      <c r="G2684" s="119" t="s">
        <v>2653</v>
      </c>
      <c r="H2684" s="123">
        <v>870</v>
      </c>
    </row>
    <row r="2685" spans="2:8" ht="30" customHeight="1">
      <c r="B2685" s="119" t="s">
        <v>3809</v>
      </c>
      <c r="C2685" s="124" t="s">
        <v>1891</v>
      </c>
      <c r="D2685" s="123">
        <v>4.5</v>
      </c>
      <c r="E2685" s="123" t="s">
        <v>2651</v>
      </c>
      <c r="F2685" s="123" t="s">
        <v>3810</v>
      </c>
      <c r="G2685" s="119" t="s">
        <v>2653</v>
      </c>
      <c r="H2685" s="123">
        <v>870</v>
      </c>
    </row>
    <row r="2686" spans="2:8" ht="30" customHeight="1">
      <c r="B2686" s="119" t="s">
        <v>2256</v>
      </c>
      <c r="C2686" s="124" t="s">
        <v>1891</v>
      </c>
      <c r="D2686" s="123">
        <v>3</v>
      </c>
      <c r="E2686" s="123" t="s">
        <v>2651</v>
      </c>
      <c r="F2686" s="123" t="s">
        <v>235</v>
      </c>
      <c r="G2686" s="119" t="s">
        <v>2653</v>
      </c>
      <c r="H2686" s="123">
        <v>3772</v>
      </c>
    </row>
    <row r="2687" spans="2:8" ht="30" customHeight="1">
      <c r="B2687" s="119" t="s">
        <v>3748</v>
      </c>
      <c r="C2687" s="124" t="s">
        <v>1891</v>
      </c>
      <c r="D2687" s="123">
        <v>5</v>
      </c>
      <c r="E2687" s="123" t="s">
        <v>2651</v>
      </c>
      <c r="F2687" s="123" t="s">
        <v>249</v>
      </c>
      <c r="G2687" s="119" t="s">
        <v>2653</v>
      </c>
      <c r="H2687" s="123">
        <v>1206.7</v>
      </c>
    </row>
    <row r="2688" spans="2:8" ht="30" customHeight="1">
      <c r="B2688" s="119" t="s">
        <v>2256</v>
      </c>
      <c r="C2688" s="124" t="s">
        <v>1891</v>
      </c>
      <c r="D2688" s="123">
        <v>2.5</v>
      </c>
      <c r="E2688" s="123" t="s">
        <v>2651</v>
      </c>
      <c r="F2688" s="123" t="s">
        <v>235</v>
      </c>
      <c r="G2688" s="119" t="s">
        <v>2653</v>
      </c>
      <c r="H2688" s="123">
        <v>3772</v>
      </c>
    </row>
    <row r="2689" spans="2:8" ht="30" customHeight="1">
      <c r="B2689" s="119" t="s">
        <v>3811</v>
      </c>
      <c r="C2689" s="124" t="s">
        <v>1891</v>
      </c>
      <c r="D2689" s="123">
        <v>56.5</v>
      </c>
      <c r="E2689" s="123" t="s">
        <v>2651</v>
      </c>
      <c r="F2689" s="123" t="s">
        <v>258</v>
      </c>
      <c r="G2689" s="119" t="s">
        <v>2653</v>
      </c>
      <c r="H2689" s="123">
        <v>1763.85</v>
      </c>
    </row>
    <row r="2690" spans="2:8" ht="30" customHeight="1">
      <c r="B2690" s="119" t="s">
        <v>3812</v>
      </c>
      <c r="C2690" s="124" t="s">
        <v>1891</v>
      </c>
      <c r="D2690" s="123">
        <v>56</v>
      </c>
      <c r="E2690" s="123" t="s">
        <v>2651</v>
      </c>
      <c r="F2690" s="123" t="s">
        <v>258</v>
      </c>
      <c r="G2690" s="119" t="s">
        <v>2653</v>
      </c>
      <c r="H2690" s="123">
        <v>1763.85</v>
      </c>
    </row>
    <row r="2691" spans="2:8" ht="30" customHeight="1">
      <c r="B2691" s="119" t="s">
        <v>3812</v>
      </c>
      <c r="C2691" s="124" t="s">
        <v>1891</v>
      </c>
      <c r="D2691" s="123">
        <v>14</v>
      </c>
      <c r="E2691" s="123" t="s">
        <v>2651</v>
      </c>
      <c r="F2691" s="123" t="s">
        <v>258</v>
      </c>
      <c r="G2691" s="119" t="s">
        <v>2653</v>
      </c>
      <c r="H2691" s="123">
        <v>1763.85</v>
      </c>
    </row>
    <row r="2692" spans="2:8" ht="30" customHeight="1">
      <c r="B2692" s="119" t="s">
        <v>3813</v>
      </c>
      <c r="C2692" s="124" t="s">
        <v>1891</v>
      </c>
      <c r="D2692" s="123">
        <v>0.5</v>
      </c>
      <c r="E2692" s="123" t="s">
        <v>2651</v>
      </c>
      <c r="F2692" s="123" t="s">
        <v>249</v>
      </c>
      <c r="G2692" s="119" t="s">
        <v>2653</v>
      </c>
      <c r="H2692" s="123">
        <v>1206.7</v>
      </c>
    </row>
    <row r="2693" spans="2:8" ht="30" customHeight="1">
      <c r="B2693" s="119" t="s">
        <v>3814</v>
      </c>
      <c r="C2693" s="124" t="s">
        <v>1891</v>
      </c>
      <c r="D2693" s="123">
        <v>2.5</v>
      </c>
      <c r="E2693" s="123" t="s">
        <v>2651</v>
      </c>
      <c r="F2693" s="123" t="s">
        <v>229</v>
      </c>
      <c r="G2693" s="119" t="s">
        <v>2653</v>
      </c>
      <c r="H2693" s="123">
        <v>870</v>
      </c>
    </row>
    <row r="2694" spans="2:8" ht="30" customHeight="1">
      <c r="B2694" s="119" t="s">
        <v>3813</v>
      </c>
      <c r="C2694" s="124" t="s">
        <v>1891</v>
      </c>
      <c r="D2694" s="123">
        <v>2.5</v>
      </c>
      <c r="E2694" s="123" t="s">
        <v>2651</v>
      </c>
      <c r="F2694" s="123" t="s">
        <v>249</v>
      </c>
      <c r="G2694" s="119" t="s">
        <v>2653</v>
      </c>
      <c r="H2694" s="123">
        <v>1206.7</v>
      </c>
    </row>
  </sheetData>
  <autoFilter ref="B3:H2694" xr:uid="{00000000-0009-0000-0000-00000F000000}">
    <sortState ref="B3:H2694">
      <sortCondition ref="F4:F2550"/>
    </sortState>
  </autoFilter>
  <sortState ref="B4:H2550">
    <sortCondition ref="D4:D2550"/>
  </sortState>
  <mergeCells count="1">
    <mergeCell ref="B2:H2"/>
  </mergeCells>
  <phoneticPr fontId="50" type="noConversion"/>
  <dataValidations count="1">
    <dataValidation type="list" allowBlank="1" showInputMessage="1" showErrorMessage="1" sqref="G4:G14 G2424:G2431" xr:uid="{00000000-0002-0000-0F00-000000000000}">
      <formula1>"海运,陆运,空运"</formula1>
    </dataValidation>
  </dataValidations>
  <pageMargins left="0.75" right="0.75" top="1" bottom="1" header="0.5" footer="0.5"/>
  <pageSetup paperSize="9"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49" master=""/>
  <rangeList sheetStid="39" master=""/>
  <rangeList sheetStid="26" master=""/>
  <rangeList sheetStid="7" master=""/>
  <rangeList sheetStid="45" master=""/>
  <rangeList sheetStid="46" master=""/>
  <rangeList sheetStid="47" master=""/>
  <rangeList sheetStid="50" master=""/>
  <rangeList sheetStid="52" master=""/>
  <rangeList sheetStid="58" master=""/>
  <rangeList sheetStid="57" master=""/>
  <rangeList sheetStid="60" master=""/>
  <rangeList sheetStid="59" master=""/>
  <rangeList sheetStid="61" master=""/>
  <rangeList sheetStid="65" master=""/>
  <rangeList sheetStid="54" master=""/>
  <rangeList sheetStid="56" master=""/>
  <rangeList sheetStid="62" master=""/>
  <rangeList sheetStid="63" master=""/>
  <rangeList sheetStid="64" master=""/>
  <rangeList sheetStid="66" master=""/>
  <rangeList sheetStid="10" master=""/>
  <rangeList sheetStid="8" master="">
    <arrUserId title="範圍1_3_1" rangeCreator="" othersAccessPermission="edit"/>
  </rangeList>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表0-排放源鉴别表</vt:lpstr>
      <vt:lpstr>附表1-燃料燃烧排放因子</vt:lpstr>
      <vt:lpstr>表6货物上游运输和配送产生的排放（海运）</vt:lpstr>
      <vt:lpstr>表7货物上游运输和配送产生的排放（陆运）</vt:lpstr>
      <vt:lpstr>表8货物上游运输和配送产生的排放（空运）</vt:lpstr>
      <vt:lpstr>表9货物下游运输和配送产生的排放（海运）</vt:lpstr>
      <vt:lpstr>表10货物下游运输和配送产生的排放（陆运）</vt:lpstr>
      <vt:lpstr>表11货物下游运输和配送产生的排放（空运）</vt:lpstr>
      <vt:lpstr>表12货物下游运输和配送产生的排放（快递）</vt:lpstr>
      <vt:lpstr>表13员工通勤产生的排放</vt:lpstr>
      <vt:lpstr>表14商务差旅产生的排放（飞机）</vt:lpstr>
      <vt:lpstr>表15商务差旅产生的排放（高铁）</vt:lpstr>
      <vt:lpstr>表16商务差旅产生的排放 (大巴)</vt:lpstr>
      <vt:lpstr>表17商务差旅产生的排放 (出租车)</vt:lpstr>
      <vt:lpstr>Sheet1</vt:lpstr>
      <vt:lpstr>附表2-制程排放因子</vt:lpstr>
      <vt:lpstr>附表3-逸散排放因子</vt:lpstr>
      <vt:lpstr>附表4-能源间接（电力）排放因子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 Qi Rui 胡启睿</dc:creator>
  <cp:lastModifiedBy>Huang, Black 黄超</cp:lastModifiedBy>
  <cp:lastPrinted>2019-05-27T07:19:00Z</cp:lastPrinted>
  <dcterms:created xsi:type="dcterms:W3CDTF">2006-09-13T11:21:00Z</dcterms:created>
  <dcterms:modified xsi:type="dcterms:W3CDTF">2024-06-26T02:21:06Z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054E1C8AE96A45538A79E55BF32FFCD3_13</vt:lpwstr>
  </property>
</Properties>
</file>